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5600" windowHeight="11655" firstSheet="6" activeTab="10"/>
  </bookViews>
  <sheets>
    <sheet name="เลย" sheetId="1" r:id="rId1"/>
    <sheet name="ก.ภาคตะวันออกเฉียง เหนือตอนบน 2" sheetId="2" r:id="rId2"/>
    <sheet name="นครพนม" sheetId="3" r:id="rId3"/>
    <sheet name="มุกดาหาร" sheetId="5" r:id="rId4"/>
    <sheet name="สกลนคร" sheetId="6" r:id="rId5"/>
    <sheet name="ก.ภาคตะวันออกเฉียง เหนือตอนกลาง" sheetId="7" r:id="rId6"/>
    <sheet name="ขอนแก่น" sheetId="4" r:id="rId7"/>
    <sheet name="มหาสารคาม" sheetId="11" r:id="rId8"/>
    <sheet name="กาฬสินธุ์" sheetId="12" r:id="rId9"/>
    <sheet name="นครราชสีมา" sheetId="14" r:id="rId10"/>
    <sheet name="ยโสธร" sheetId="15" r:id="rId11"/>
    <sheet name="ศรีสะเกษ" sheetId="16" r:id="rId12"/>
  </sheets>
  <definedNames>
    <definedName name="_xlnm.Print_Titles" localSheetId="5">'ก.ภาคตะวันออกเฉียง เหนือตอนกลาง'!$4:$5</definedName>
    <definedName name="_xlnm.Print_Titles" localSheetId="8">กาฬสินธุ์!$4:$5</definedName>
    <definedName name="_xlnm.Print_Titles" localSheetId="2">นครพนม!$4:$5</definedName>
    <definedName name="_xlnm.Print_Titles" localSheetId="9">นครราชสีมา!$4:$5</definedName>
    <definedName name="_xlnm.Print_Titles" localSheetId="7">มหาสารคาม!$4:$5</definedName>
    <definedName name="_xlnm.Print_Titles" localSheetId="3">มุกดาหาร!$4:$5</definedName>
    <definedName name="_xlnm.Print_Titles" localSheetId="10">ยโสธร!$4:$5</definedName>
    <definedName name="_xlnm.Print_Titles" localSheetId="0">เลย!$4:$5</definedName>
    <definedName name="_xlnm.Print_Titles" localSheetId="11">ศรีสะเกษ!$4:$5</definedName>
  </definedNames>
  <calcPr calcId="144525"/>
</workbook>
</file>

<file path=xl/calcChain.xml><?xml version="1.0" encoding="utf-8"?>
<calcChain xmlns="http://schemas.openxmlformats.org/spreadsheetml/2006/main">
  <c r="D7" i="16" l="1"/>
  <c r="D9" i="16" s="1"/>
  <c r="D21" i="15"/>
  <c r="D20" i="15"/>
  <c r="D19" i="15"/>
  <c r="D18" i="15"/>
  <c r="D16" i="15"/>
  <c r="D8" i="14"/>
  <c r="D10" i="14" s="1"/>
  <c r="D30" i="12"/>
  <c r="D29" i="12"/>
  <c r="D28" i="12"/>
  <c r="D27" i="12"/>
  <c r="D25" i="12"/>
  <c r="D56" i="11"/>
  <c r="D58" i="11" s="1"/>
  <c r="D7" i="4"/>
  <c r="D9" i="4" s="1"/>
  <c r="D19" i="7"/>
  <c r="D21" i="7" s="1"/>
  <c r="D7" i="6"/>
  <c r="D9" i="6" s="1"/>
  <c r="D38" i="5"/>
  <c r="D37" i="5"/>
  <c r="D35" i="5"/>
  <c r="D53" i="3"/>
  <c r="D50" i="3"/>
  <c r="D52" i="3"/>
  <c r="D7" i="2"/>
  <c r="D9" i="2" s="1"/>
  <c r="D37" i="1"/>
  <c r="D39" i="1" s="1"/>
</calcChain>
</file>

<file path=xl/sharedStrings.xml><?xml version="1.0" encoding="utf-8"?>
<sst xmlns="http://schemas.openxmlformats.org/spreadsheetml/2006/main" count="944" uniqueCount="232">
  <si>
    <t>แบบแสดงโครงการตามแผนพัฒนาจังหวัด /กลุ่มจังหวัด</t>
  </si>
  <si>
    <t>ที่จะขอรับการสนับสนุนจากส่วนราชการ ในปีงบประมาณ พ.ศ. 2556</t>
  </si>
  <si>
    <t>กระทรวงทรัพยากรธรรมชาติและสิ่งแวดล้อม</t>
  </si>
  <si>
    <t>จังหวัด/กลุ่มจังหวัด</t>
  </si>
  <si>
    <t>งบประมาณ(บาท)</t>
  </si>
  <si>
    <t>ส่วนราชการที่ขอ
รับการสนับสนุน</t>
  </si>
  <si>
    <t>ผลการพิจารณาแยกตามประเภทโครงการ</t>
  </si>
  <si>
    <t>กรมป่าไม้</t>
  </si>
  <si>
    <t>กรมทรัพยากรน้ำบาดาล</t>
  </si>
  <si>
    <t>กรมทรัพยากรน้ำ</t>
  </si>
  <si>
    <t>ลำดับ</t>
  </si>
  <si>
    <t>โครงการ</t>
  </si>
  <si>
    <t>กรมอุทยานแห่งชาติ สัตว์ป่า และพันธุ์พืช</t>
  </si>
  <si>
    <t>เลย</t>
  </si>
  <si>
    <t xml:space="preserve">สนง.ทรัพยากรน้ำภาค 3          </t>
  </si>
  <si>
    <t>อนุรักษ์ฟื้นฟูแหล่งน้ำบึงกกค้อ  บ.อาฮี ม.1  ต.อาฮี  อ.ท่าลี่</t>
  </si>
  <si>
    <t>อนุรักษ์ฟื้นฟูแหล่งน้ำร่องน้ำพาน  บ.น้ำพาน ม.3  ต.อาฮี  อ.ท่าลี่</t>
  </si>
  <si>
    <t>อนุรักษ์ฟื้นฟูแหล่งน้ำห้วยทราย ช่วง 2  บ.สูบ  ต.น้ำสวย  อ.เมือง</t>
  </si>
  <si>
    <t>อนุรักษ์ฟื้นฟูแหล่งน้ำห้วยน้ำฮวย (แก้มลิง)  บ.ติ้วน้อย หมู่ที่ 5  ต.นาโป่ง  อ.เมือง</t>
  </si>
  <si>
    <t xml:space="preserve">อนุรักษ์ฟื้นฟูแหล่งน้ำกุดโง้ง ช่วง 2  บ.ก้างปลา  ต.เมือง  อ.เมือง  </t>
  </si>
  <si>
    <t>ปรับปรุงระบบส่งน้ำ  บ.นาบอน  ต.นาซ่าว  อ.เชียงคาน</t>
  </si>
  <si>
    <t>อนุรักษ์ฟื้นฟูแหล่งน้ำห้วยไฮ  บ.ซำไฮ  ต.ผานกเค้า  อ.ภูกระดึง</t>
  </si>
  <si>
    <t xml:space="preserve">อนุรักษ์ฟื้นฟูแหล่งน้ำห้วยขยาม   หมู่ 5  ต.โคกใหญ่  อ.ท่าลี่  </t>
  </si>
  <si>
    <t>อนุรักษ์ฟื้นฟูแหล่งน้ำห้วยเต่น  บ.ปากหมาก ม.6   ต.ศรีสองรัก  อ.เมือง</t>
  </si>
  <si>
    <t>อนุรักษ์ฟื้นฟูแหล่งน้ำ   บ.โป่ง  ม.4  ต.นาแขม  อ.เมือง</t>
  </si>
  <si>
    <t>อนุรักษ์ฟื้นฟูแหล่งน้ำห้วยทราย  บ.เพีย  ต.น้ำสวย  อ.เมือง</t>
  </si>
  <si>
    <t>อนุรักษ์ฟื้นฟูแหล่งน้ำสร้างเที่ยง  บ.หัวนาทอง ม.13  ต.นาโป่ง  อ.เมือง</t>
  </si>
  <si>
    <t>อนุรักษ์ฟื้นฟูแหล่งน้ำหนองอ้อ  บ.โพนไทร ม.4  ต.เมือง  อ.เมือง</t>
  </si>
  <si>
    <t>อนุรักษ์ฟื้นฟูแหล่งน้ำวังน้ำเขียว  บ.กลาง ม.1  ต.หนองหญ้าปล้อง  อ.วังสะพุง</t>
  </si>
  <si>
    <t>อนุรักษ์ฟื้นฟูแหล่งน้ำคลองซำอ่อมอ่อย   บ.ศรีอุบลพัฒนา ม.6  ต.หนองหญ้าปล้อง  อ.วังสะพุง</t>
  </si>
  <si>
    <t>อนุรักษ์ฟื้นฟูแหล่งน้ำห้วยน้ำจันทร์  บ.น้ำจันทร์ ม.4  ต.หนองงิ้ว  อ.วังสะพุง</t>
  </si>
  <si>
    <t>อนุรักษ์ฟื้นฟูแหล่งน้ำหนองสาธารณะ  บ.หนองผำ ม.3  ต.ผาบิ้ง  อ.วังสะพุง</t>
  </si>
  <si>
    <t>อนุรักษ์ฟื้นฟูแหล่งน้ำลำห้วยปวนแล้ง  บ.หินเกิ้ง ม.5  ต.โคกขมิ้น  อ.วังสะพุง</t>
  </si>
  <si>
    <t>อนุรักษ์ฟื้นฟูแหล่งน้ำบุ่งท่าเดื่อ  บ.ป่าเป้า  ต.ปากปวน  อ.วังสะพุง</t>
  </si>
  <si>
    <t>อนุรักษ์ฟื้นฟูแหล่งน้ำกุดโง้ง  บ.ธาตุพัฒนา  ต.ธาตุ  อ.เชียงคาน</t>
  </si>
  <si>
    <t>อนุรักษ์ฟื้นฟูแหล่งน้ำลาดปู่  บ.ชลประทาน ม.7  ต.ท่าลี่  อ.ท่าลี่</t>
  </si>
  <si>
    <t>อนุรักษ์ฟื้นฟูแหล่งน้ำหนองสาธารณะ  บ.หาดเบี้ย  ต.ปากชม  อ.ปากชม</t>
  </si>
  <si>
    <t>อนุรักษ์ฟื้นฟูแหล่งน้ำลำน้ำห้วยส้ม  บ.วังลาน ม.8   ต.ผานกเค้า  อ.ภูกระดึง</t>
  </si>
  <si>
    <t>ก.ภาคตะวันออกเฉียง
เหนือตอนบน 2</t>
  </si>
  <si>
    <t>โครงการปรับปรุงสถานที่จำหน่ายของที่ระลึกและผลิตผลทางการเกษตรในพื้นที่อุทยานแห่งชาติภูพาน จังหวัดสกลนคร</t>
  </si>
  <si>
    <t>กรมอุทยานแห่งชาติ สัตว์ป่าและพันธุ์พืช</t>
  </si>
  <si>
    <t>นครพนม</t>
  </si>
  <si>
    <t>โครงการปรับปรุงซ่อมแซมอ่างเก็บน้ำห้วยวังนองเหนือบ้านหมูม่น ม.7ตำบลดอนเตยอำเภอ นาทมจังหวัดนครพนม</t>
  </si>
  <si>
    <t>โครงการอนุรักษ์ฟื้นฟูแหล่งน้ำห้วยขามบ้านร่มโพธิ์ทอง  ม.11ตำบลนางัวอำเภอบ้านแพงจังหวัดนครพนม</t>
  </si>
  <si>
    <t>โครงการอนุรักษ์ฟื้นฟูแหล่งน้ำห้วยก้านเหลืองบ้านโคกนาดีตำบลนาขมิ้นอำเภอโพนสวรรค์จังหวัดนครพนม</t>
  </si>
  <si>
    <t>โครงการอนุรักษ์ฟื้นฟูแหล่งน้ำห้วยบงบ้านบ่งคำตำบลโพนจานอำเภอโพนสวรรค์จังหวัดนครพนม</t>
  </si>
  <si>
    <t>โครงการอนุรักษ์ฟื้นฟูแหล่งน้ำห้วยตาชาบ้านกุรุคุตำบลกุรุคุอำเภอเมืองจังหวัดนครพนม</t>
  </si>
  <si>
    <t>โครงการอนุรักษ์ฟื้นฟูแหล่งน้ำห้วยแซะบ้านนากระแต้  ม.3ตำบลหนองแวงอำเภอบ้านแพงจังหวัดนครพนม</t>
  </si>
  <si>
    <t>โครงการก่อสร้างประปาผิวดิน  บ้านหนองกุง  หมู่ที่ 10  ต.พุ่มแก  อ.นาแก  จ.นครพนม</t>
  </si>
  <si>
    <t>โครงการจัดทำฝายต้นน้ำลำธาร</t>
  </si>
  <si>
    <t>กรมทรัพยากรน้ำ(หน่วยจัดการต้นน้ำน้ำก่ำ จังหวัดนครพนม)</t>
  </si>
  <si>
    <t>ฝายต้นน้ำแบบผสมผสาน</t>
  </si>
  <si>
    <t xml:space="preserve"> โครงการผลิตกล้าไม้พื้นบ้านอาหารชุมชน </t>
  </si>
  <si>
    <t>กรมป่าไม้ / กรมส่งเสริมการเกษตร</t>
  </si>
  <si>
    <t xml:space="preserve"> โครงการผลิตกล้าหวายคุณภาพส่งเสริมรายได้ครัวเรือนและชุมชนตามแนวพระราชดำริ </t>
  </si>
  <si>
    <t xml:space="preserve"> โครงการผลิตกล้าไม้โตเร็ว </t>
  </si>
  <si>
    <t>มุกดาหาร</t>
  </si>
  <si>
    <t>โครงการอนุรักษ์ฟื้นฟูแหล่งน้ำหนองเทินบ้านเทียง ตำบลนากอก  อำเภอนิคมคำสร้อย  จังหวัดมุกดาหาร</t>
  </si>
  <si>
    <t>โครงการอนุรักษ์ฟื้นฟูแหล่งน้ำห้วยแคนบ้านด่านช้าง ตำบลบ้านค้อ อำเภอคำชะอี จังหวัดมุกดาหาร</t>
  </si>
  <si>
    <t>โครงการอนุรักษ์แหล่งน้ำห้วยคำ (ตอนบน) บ้านบาก ตำบลคำบก อำเภอคำชะอี จังหวัดมุกดาหาร</t>
  </si>
  <si>
    <t>โครงการอนุรักษ์ฟื้นฟูแหล่งน้ำห้วยชะนาด บ้านสานแว้ ตำบลกกตูม อำเภอดงหลวง จังหวัดมุกดาหาร</t>
  </si>
  <si>
    <t>โครงการอนุรักษ์ฟื้นฟูแหล่งน้ำห้วยลีเลิศ บ้านพังแดง , บ้านติ้ว ตำบลพังแดง อำเภอดงหลวง จังหวัดมุกดาหาร</t>
  </si>
  <si>
    <t>โครงการอนุรักษ์ฟื้นฟูแหล่งน้ำหนองหมานัย บ้านมะนาว ตำบลพังแดง อำเภอดงหลวง จังหวัดมุกดาหาร</t>
  </si>
  <si>
    <t>โครงการอนุรักษ์ฟื้นฟูแหล่งน้ำอ่างเก็บน้ำภูยางเดี่ยว บ้านร่มเกล้า ตำบลร่มเกล้า อำเภอนิคมคำสร้อย  จังหวัดมุกดาหาร</t>
  </si>
  <si>
    <t>โครงการอนุรักษ์ฟื้นฟูแหล่งน้ำห้วยหมากไฟ บ้านดอนม่วงพัฒนา ตำบลโพนทราย อำเภอเมือง จังหวัดมุกดาหาร</t>
  </si>
  <si>
    <t>โครงการอนุรักษ์ฟื้นฟูแหล่งน้ำห้วยไข่นุ่น บ้านศรีมงคล ตำบลคำชะอี อำเภอคำชะอี จังหวัดมุกดาหาร</t>
  </si>
  <si>
    <t>โครงการอนุรักษ์ฟื้นฟูแหล่งน้ำห้วยด่านฮัง บ้านเหล่าคราม ตำบลคำอาฮวน อำเภอเมือง จังหวัดมุกดาหาร</t>
  </si>
  <si>
    <t>โครงการก่อสร้างฝายน้ำล้นห้วยทราย บ้านหนองน้ำเต้า ตำบลนาโสก อำเภอเมือง จังหวัดมุกดาหาร</t>
  </si>
  <si>
    <t>โครงการสำรวจและพัฒนาแหล่งน้ำบาดาลเพื่อสนับสนุนระบบน้ำดื่มสะอาดให้กับโรงเรียนทั่วประเทศ</t>
  </si>
  <si>
    <t xml:space="preserve">โครงการจัดหาน้ำสะอาดให้กับหมู่บ้านหาน้ำยากทั่วประเทศ  </t>
  </si>
  <si>
    <t xml:space="preserve"> - กรมทรัพยากรน้ำ,กระทรวงทรัพยากรธรรมชาติและสิ่งแวดล้อม </t>
  </si>
  <si>
    <t>โครงการก่อสร้างระบบประปาภูเขา (ประปาน้ำซับ) บ้านโคกกลาง หมู่ที่ 2 ต.หนองสูงใต้</t>
  </si>
  <si>
    <t>โครงการก่อสร้างระบบประปาภูเขา(ประปาน้ำซับ) บ้านโคกกลาง หมู่ที่ 7 ต.หนองสูงใต้</t>
  </si>
  <si>
    <t>โครงการก่อสร้างทำนบดินข้ามห้วยม่วง บ้านนาหนองแคน หมู่ที่ 2 ต. หนองสูง อ.หนองสูง</t>
  </si>
  <si>
    <t>โครงการอนุรักษ์ฟื้นฟูแหล่งน้ำหนองโคกมะเกลือ บ้านโคกสว่าง ตำบลเหล่าหมี อำเภอดอนตาล จังหวัดมุกดาหาร</t>
  </si>
  <si>
    <t>สกลนคร</t>
  </si>
  <si>
    <t>ก.ภาคตะวันออกเฉียง
เหนือตอนกลาง</t>
  </si>
  <si>
    <t>ขอนแก่น</t>
  </si>
  <si>
    <t>ปรับปรุงเส้นทางเพื่อเพิ่มศักยภาพการท่องเที่ยวในพื้นที่อนุรักษ์ ความกว้าง 5 ม. ระยะทางยาว  1,500  เมตร</t>
  </si>
  <si>
    <t>สป.ทรัพยากรธรรมชาติ
และสิ่งแวดล้อม</t>
  </si>
  <si>
    <t>มหาสารคาม</t>
  </si>
  <si>
    <t>โครงการอนุรักษ์ฟื้นฟูแหล่งน้ำลำห้วยซัน ตอนกลาง ต้าบลเขวาไร่ อ้าเภอนาเชือก จังหวัดมหาสารคาม</t>
  </si>
  <si>
    <t>โครงการอนุรักษ์ฟื้นฟูแหล่งน้ำลำห้วยซัน ตอนล่าง บ้านหนองแสงพัฒนา ต้าบลเขวาไร่อ้าเภอนาเชือก จังหวัดมหาสารคาม</t>
  </si>
  <si>
    <t>โครงการอนุรักษ์ฟื้นฟูแหล่งน้ำลำห้วยตูบตอง บ้านดอนกลอย ต้าบลเขวาไร่ อ้าเภอนาเชือก จังหวัดมหาสารคาม</t>
  </si>
  <si>
    <t>โครงการอนุรักษ์ฟื้นฟูแหล่งน้ำลำห้วยบ้านโนนเขวา บ้านโนนเขวา ต้าบลขามเฒ่าพัฒนา อ้าเภอกันทรวิชัย จังหวัดมหาสารคาม</t>
  </si>
  <si>
    <t>โครงการอนุรักษ์ฟื้นฟูแหล่งน้ำลำห้วยบ้านป่าเป้า บ้านป่าเป้า ต้าบลยางน้อย อ้าเภอโกสุมพิสัย จังหวัดมหาสารคาม</t>
  </si>
  <si>
    <t>โครงการอนุรักษ์ฟื้นฟูแหล่งน้ำลำห้วยบ้านเลิงใต้ บ้านเลิงใต้ ต้าบลเลิงใต้ อ้าเภอโกสุมพิสัย จ.มหาสารคาม</t>
  </si>
  <si>
    <t>โครงการอนุรักษ์ฟื้นฟูแหล่งน้ำลำห้วยลุมพุก บ้านห้วยหลาว ต้าบลเขวาไร่ อ้าเภอนาเชือก จังหวัดมหาสารคาม</t>
  </si>
  <si>
    <t>โครงการอนุรักษ์ฟื้นฟูแหล่งน้ำลำห้วยสองสลึงบ้านเขวาพัฒนา ต้าบลเขวาไร่ อ้าเภอนาเชือก จังหวัดมหาสารคาม</t>
  </si>
  <si>
    <t>โครงการอนุรักษ์ฟื้นฟูแหล่งน้ำลำห้วยหนองเตาเหล็ก บ้านเขวา ต้าบลเขวาไร่ อ้าเภอนาเชือก จังหวัดมหาสารคาม</t>
  </si>
  <si>
    <t>โครงการอนุรักษ์ฟื้นฟูแหล่งน้ำลำห้วยหนองผือ บ้านโกฑา ต้าบลเขวาไร่ อ้าเภอนาเชือก จังหวัดมหาสารคาม</t>
  </si>
  <si>
    <t>โครงการอนุรักษ์ฟื้นฟูแหล่งน้ำลำห้วยใหญ่ ต้าบลเขวาไร่ อ้าเภอนาเชือก จังหวัดมหาสารคาม</t>
  </si>
  <si>
    <t>โครงการอนุรักษ์ฟื้นฟูแหล่งน้ำลำห้วยแสง บ้านหัวเรือ ต้าบลหัวเรือ อ้าเภอวาปีปทุม จังหวัดมหาสารคาม</t>
  </si>
  <si>
    <t>โครงการอนุรักษ์ฟื้นฟูแหล่งน้ำลำห้วยนา บ้านชาดน้อย ต้าบลหัวเรือ อ้าเภอวาปีปทุม จังหวัดมหาสารคาม</t>
  </si>
  <si>
    <t>โครงการอนุรักษ์ฟื้นฟูแหล่งน้ำลำห้วยบ้านโคก บ้านโคก ต้าบลหัวเรือ อ้าเภอวาปีปทุม จังหวัดมหาสารคาม</t>
  </si>
  <si>
    <t>โครงการอนุรักษ์ฟื้นฟูแหล่งน้ำลำห้วยแสง บ้านหนองบัวทอง ต้าบลหัวเรือ อ้าเภอวาปีปทุม จังหวัดมหาสารคาม</t>
  </si>
  <si>
    <t>โครงการอนุรักษ์ฟื้นฟูแหล่งน้ำกุดอีโต้ บ้านหนองหว้า ต้าบลหนองกุง อ้าเภอนาเชือก จังหวัดมหาสารคาม</t>
  </si>
  <si>
    <t>โครงการอนุรักษ์ฟื้นฟูแหล่งน้ำลำห้วยแล้ง บ้านโนนแหล่ ต้าบลปอพาน อ้าเภอนาเชือก จังหวัดมหาสารคาม</t>
  </si>
  <si>
    <t>โครงการอนุรักษ์ฟื้นฟูแหล่งน้ำลำห้วยวังยาว ต้าบลหนองเรือ อ้าเภอนาเชือก จังหวัดมหาสารคาม</t>
  </si>
  <si>
    <t>โครงการอนุรักษ์ฟื้นฟูแหล่งน้ำลำห้วยหินลาด ต้าบลหนองเรือ อ้าเภอนาเชือก จังหวัดมหาสารคาม</t>
  </si>
  <si>
    <t>โครงการอนุรักษ์ฟื้นฟูแหล่งน้ำห้วย บ้านนาด่าน ต้าบลหนองแดง อ้าเภอนาเชือก จังหวัดมหาสารคาม</t>
  </si>
  <si>
    <t>โครงการอนุรักษ์ฟื้นฟูแหล่งน้ำอ่างเก็บน้ำกุดโด ต้าบลท่าสองคอน อ้าเภอเมือง จังหวัดมหาสารคาม</t>
  </si>
  <si>
    <t>โครงการอนุรักษ์ฟื้นฟูแหล่งน้ำบ้านม่วงใหญ่ ต้าบลโพนงาม อ้าเภอโกสุมพิสัย จังหวัดมหาสารคาม</t>
  </si>
  <si>
    <t>โครงการอนุรักษ์ฟื้นฟูแหล่งน้ำลำห้วยโสกเปลือย หมู่ที่ 9 ต้าบลหนองโพธิ์ อ้าเภอนาเชือก จังหวัดมหาสารคาม</t>
  </si>
  <si>
    <t>โครงการอนุรักษ์ฟื้นฟูแหล่งน้ำลำห้วยขุมปูน บ้านโนนสว่าง ต้าบลส้าโรง อ้าเภอนาเชือก จังหวัดมหาสารคาม</t>
  </si>
  <si>
    <t>โครงการอนุรักษ์ฟื้นฟูแหล่งน้ำหนองมะเขือ บ้านโพนทราย ต้าบลส้าโรง อ้าเภอนาเชือก จังหวัดมหาสารคาม</t>
  </si>
  <si>
    <t>โครงการอนุรักษ์ฟื้นฟูแหล่งน้ำลำห้วยนา บ้านกุดโกหนองเลิง ต้าบลหนองเม็ก อ้าเภอนาเชือก จังหวัดมหาสารคาม</t>
  </si>
  <si>
    <t>โครงการอนุรักษ์ฟื้นฟูแหล่งน้ำลำห้วยค้อ บ้านหมากหม้อ ต้าบลหนองเม็ก อ้าเภอนาเชือก จังหวัดมหาสารคาม</t>
  </si>
  <si>
    <t>โครงการขุดลอกหนองสาธารณะ บ้านโนนสะอาด หมู่ที่ 3 ต้าบลเขวาไร่ อ้าเภอโกสุมพิสัย จังหวัดมหาสารคาม</t>
  </si>
  <si>
    <t>โครงการอนุรักษ์ฟื้นฟูหนองคลองพร้อมสร้างระบบกระจายน้ำ บ้านหนองเขื่อน หมู่ที่ 2 ต้าบลเขวาไร่ อ้าเภอโกสุมพิสัย จังหวัดมหาสารคาม (ก่อสร้างระบบประปาผิวดินขนาดใหญ่)</t>
  </si>
  <si>
    <t>โครงการขุดลอกหนองไทรงามพร้อมสร้างระบบกระจายน้ำ บ้านโนนราษี โคกล่าม หมู่ที่ 4,5 ต้าบลเขวาไร่ อ้าเภอโกสุมพิสัย จังหวัดมหาสารคาม (ก่อสร้างระบบประปาผิวดินขนาดใหญ่)</t>
  </si>
  <si>
    <t>โครงการอนุรักษ์ฟื้นฟูหนองเอี้ยงพร้อมสร้างระบบกระจายน้ำ บ้านหนองสิม หมู่ที่ 11 ต้าบลเขวาไร่ อ้าเภอโกสุมพิสัย จังหวัดมหาสารคาม (ก่อสร้างระบบประปาผิวดินขนาดใหญ่)</t>
  </si>
  <si>
    <t>โครงการขุดลอกหนองหญ้าขาว บ้านวังโพน หนองสิม โนนพะยอม โนนงาม หมู่ที่ 6,11,7,16 ต้าบลเขวาไร่ อ้าเภอโกสุมพิสัย จังหวัดมหาสารคาม</t>
  </si>
  <si>
    <t>โครงการก่อสร้างฝายน้ำล้นบ้านโคกล่าม หมู่ที่ 5 ต้าบลเขวาไร่ อ้าเภอโกสุมพิสัย จังหวัดมหาสารคาม</t>
  </si>
  <si>
    <t>โครงการก่อสร้างฝายน้ำล้นบ้านโนนราษี หมู่ที่ 4,20 ต้าบลเขวาไร่ อ้าเภอโกสุมพิสัย จังหวัดมหาสารคาม</t>
  </si>
  <si>
    <t>โครงการขุดลอกหนองหม้อนิลบ้านโคกกลาง หมู่ที่10,14,17 ต้าบลเขวาไร่ อ้าเภอโกสุมพิสัย จังหวัดมหาสารคาม</t>
  </si>
  <si>
    <t>โครงการขุดลอกล้าห้วยรากไม้และก่อสร้างฝายน้ำล้น บ้านหนองสระพัง หมู่ที่15 ต้าบลเขวาไร่ อ้าเภอโกสุมพิสัย จังหวัดมหาสารคาม</t>
  </si>
  <si>
    <t>โครงการขุดลอกล้าห้วยซันบ้านโคกกลาง หมู่ที่ 10,14,17 ต้าบลเขวาไร่ อ้าเภอโกสุมพิสัย จังหวัดมหาสารคาม</t>
  </si>
  <si>
    <t>โครงการพัฒนาแหล่งน้ำเพื่อการเกษตรหนองเลิง บ้านกู่ทอง หมู่ที่ 16 ต้าบลกู่ทอง อ้าเภอเชียงยืน จังหวัดมหาสารคาม (อบต.กู่ทอง)</t>
  </si>
  <si>
    <t>โครงการพัฒนาแหล่งน้ำเพื่อการเกษตร หมู่ที่ 1,7,8 ต้าบลนาทอง อ้าเภอเชียงยืน จังหวัดมหาสารคาม (อบต.นาทอง)</t>
  </si>
  <si>
    <t>โครงการขุดลอกแหล่งน้ำที่ตื้นเขิน อ้าเภอเชียงยืน จังหวัดมหาสารคาม (อบต.เสือเฒ่า)</t>
  </si>
  <si>
    <t>โครงการขุดลอกหนองปลาไหล บ้านหนองบุญชู ต้าบลกู่ทอง อ้าเภอเชียงยืน จังหวัดมหาสารคาม (อบต.กู่ทอง)</t>
  </si>
  <si>
    <t>โครงการพัฒนาแหล่งน้ำเพื่อการเกษตรขุดลอกหนองปลาไหล บ้านหนองบุญชู ต้าบลกู่ทอง อ้าเภอเชียงยืน จังหวัดมหาสารคาม (อบต.กู่ทอง)</t>
  </si>
  <si>
    <t>โครงการขุดลอกหนองสาธารณะ(หนองสิมและหนองเอี้ยง) เพื่อท้าการเกษตรและท้าประปา บ้านหนองสิมหมู่ที่ 11 ต้าบลเขวาไร่ อ้าเภอโกสุมพิสัย จังหวัดมหาสารคาม</t>
  </si>
  <si>
    <t>กรมทรัพยากรน้ำ (สนง.ทรัพยากรน้ำภาค 4)</t>
  </si>
  <si>
    <t>กาฬสินธุ์</t>
  </si>
  <si>
    <t xml:space="preserve">โครงการก่อสร้างสถานีวิจัยซากดึกดำบรรพ์ภูน้อย </t>
  </si>
  <si>
    <t>กรมทรัพยากรธรณี</t>
  </si>
  <si>
    <t>โครงการปรับปรุงภูมิทัศน์ผาเสวย 1</t>
  </si>
  <si>
    <t>โครงการเพาะชำกล้าไม้ชุมชน</t>
  </si>
  <si>
    <t>โครงการปลูกป่าชุมชน</t>
  </si>
  <si>
    <t>โครงการอนุรักษ์ฟื้นฟูแหล่งน้ำบ้านคอนสวรรค์</t>
  </si>
  <si>
    <t>โครงการอนุรักษ์ฟื้นฟูแหล่งน้ำห้วยจุมจัง</t>
  </si>
  <si>
    <t>โครงการอนุรักษ์ฟื้นฟูแหล่งน้ำห้วยปลาฝา</t>
  </si>
  <si>
    <t>โครงการอนุรักษ์ฟื้นฟูแหล่งน้ำลำพะยัง</t>
  </si>
  <si>
    <t>โครงการอนุรักษ์ฟื้นฟูแหล่งน้ำหนองโคกสร้างคำ</t>
  </si>
  <si>
    <t>โครงการอนุรักษ์ฟื้นฟูแหล่งน้ำหนองสิม</t>
  </si>
  <si>
    <t>โครงการอนุรักษ์ฟื้นฟูแหล่งน้ำห้วยสังเคียบ</t>
  </si>
  <si>
    <t>โครงการอนุรักษ์ฟื้นฟูแหล่งน้ำบึงโดน</t>
  </si>
  <si>
    <t>โครงการอนุรักษ์ฟื้นฟูแหล่งน้ำบ้านโคกกลาง</t>
  </si>
  <si>
    <t>โครงการอนุรักษ์ฟื้นฟูแหล่งน้ำกุดฟ้า</t>
  </si>
  <si>
    <t>โครงการอนุรักษ์ฟื้นฟูแหล่งน้ำหนองทึง บ้านโคกกลาง</t>
  </si>
  <si>
    <t>โครงการอนุรักษ์ฟื้นฟูแหล่งน้ำหนองทึง บ้านดอนกลาง</t>
  </si>
  <si>
    <t>โครงการอนุรักษ์ฟื้นฟูแหล่งน้ำหนองบัวบาน</t>
  </si>
  <si>
    <t>โครงการอนุรักษ์ฟื้นฟูแหล่งน้ำอ่างเก็บน้ำดินจี่</t>
  </si>
  <si>
    <t>กรมอุทยานฯแห่งชาติ</t>
  </si>
  <si>
    <t xml:space="preserve"> สัตว์ป่า และพันธุ์พืช</t>
  </si>
  <si>
    <t>นครราชสีมา</t>
  </si>
  <si>
    <t>ยโสธร</t>
  </si>
  <si>
    <t>โครงการฟื้นฟูสภาพป่าเพื่อรักษาระบบนิเวศน์และลดภาวะโลกร้อน (2 กิจกรรม)</t>
  </si>
  <si>
    <t>เพาะชำกล้าไม้เพื่อเพิ่มพื้นที่สีเขียว</t>
  </si>
  <si>
    <t>โครงการจัดหาน้ำสะอาดให้กับหมู่บ้านหาน้ำยากทั่วประเทศ</t>
  </si>
  <si>
    <t>โครงการสำรวจและพัฒนาแหล่งน้ำบาดาลเพื่อสนับสนุนน้ำดื่มสะอาดให้กับโรงเรียนทั่วประเทศ</t>
  </si>
  <si>
    <t>อนุรักษฟื้นฟูแหล่งน้ำ</t>
  </si>
  <si>
    <t>ขุดเจาะบ่อน้ำบาดาลเพื่ออุปโภค - บริโภคและแก้ไขปัญหาภัยแล้ง</t>
  </si>
  <si>
    <t>ก่อสร้างและปรับปรุงระบบประปาหมู่บ้าน (8 กิจกรรม)</t>
  </si>
  <si>
    <t>ก่อสร้างพัฒนาปรับปรุงและฟื้นฟูแหล่งน้ำ (19 กิจกรรม)</t>
  </si>
  <si>
    <t>ศรีษะเกษ</t>
  </si>
  <si>
    <t>บูรณาการจัดการทรัพยากรน้ำ (ฟื้นฟูห้วยก๊ากว๊าก)</t>
  </si>
  <si>
    <t>รวม</t>
  </si>
  <si>
    <t>สำนักงานปลัดกระทรวงทรัพยากรธรรมชาติและสิ่งแวดล้อม</t>
  </si>
  <si>
    <t>กระทรวงทรัพยากรธรรมชาติ</t>
  </si>
  <si>
    <t>และสิ่งแวดล้อม</t>
  </si>
  <si>
    <t>สำนักปลัดกระทรวง</t>
  </si>
  <si>
    <t>ทรัพยากรธรรมชาติและ</t>
  </si>
  <si>
    <t>สิ่งแวดล้อม</t>
  </si>
  <si>
    <t>ก่อสร้างฝายน้ำล้นห้วยลาดนกแกง  บ.วังยาง  ม.4  ต.ศรีฐาน  อ.ภูกระดึง</t>
  </si>
  <si>
    <t>ปรับปรุงซ่อมแซมฝายน้ำล้นห้วยสีดา  บ.น้ำพร  ต.ปากตม       อ.เชียงคาน</t>
  </si>
  <si>
    <t>อนุรักษ์ฟื้นฟูแหล่งน้ำลำห้วยโคกแมงคับ  บ.แก่งสาคร ม.6      ต.ผาบิ้ง  อ.วังสะพุง</t>
  </si>
  <si>
    <t>อนุรักษ์ฟื้นฟูแหล่งน้ำห้วยผึ้ง  บ.วังใหม่ ม.19  ต.ผาน้อย        อ.วังสะพุง</t>
  </si>
  <si>
    <t>อนุรักษ์ฟื้นฟูแหล่งน้ำบ้านคอนสา  บ.คอนสา  ต.เชียงกลม      อ.ปากชม</t>
  </si>
  <si>
    <t>อนุรักษ์ฟื้นฟูแหล่งน้ำห้วยยาง  บ.วังอาบช้าง ม.5  ต.เขาแก้ว    อ.เชียงคาน</t>
  </si>
  <si>
    <t>อนุรักษ์ฟื้นฟูแหล่งน้ำหนองซำม่วง บ.ไฮตาก ม.2  ต.ลาดค่าง   อ.ภูเรือ</t>
  </si>
  <si>
    <t>อนุรักษ์ฟื้นฟูแหล่งน้ำห้วยเป้าตอนบน  บ.สูบ  ม.4  ต.น้ำสวย    อ.เมือง</t>
  </si>
  <si>
    <t>โครงการฝายน้ำล้น ห้วยเปลือยบ้านหาดกวน ม.5,13,14 ตำบลไชยบุรีอำเภอท่าอุเทนจังหวัดนครพนม</t>
  </si>
  <si>
    <t>โครงการอนุรักษ์ฟื้นฟูแหล่งน้ำห้วยแคนบ้านหนองกุดแคน ตำบลพระกลางทุ่งอำเภอธาตุพนมจังหวัดนครพนม</t>
  </si>
  <si>
    <t>โครงการฝายน้ำล้นบ้านโคกสีบ้านดอนแฮดตำบลดอนเตย อำเภอนาทมจังหวัดนครพนม</t>
  </si>
  <si>
    <t>โครงการอนุรักษ์ฟื้นฟูแหล่งน้ำห้วยบ่อบ้านนาข่า  ม.4 ตำบลหนองแวงอำเภอบ้านแพงจังหวัดนครพนม</t>
  </si>
  <si>
    <t>โครงการอนุรักษ์ฟื้นฟูแหล่งน้ำห้วยไผ่บ้านโคกนาดี ม.6 ตำบลนาขมิ้นอำเภอโพนสวรรค์จังหวัดนครพนม</t>
  </si>
  <si>
    <t>โครงการอนุรักษ์ฟื้นฟูแหล่งน้ำบ้านหมู่ 2 ตำบลยอดชาด อำเภอวังยางจังหวัดนครพนม</t>
  </si>
  <si>
    <t>โครงการอนุรักษ์ฟื้นฟูแหล่งน้ำห้วยบงบ้านบ่งคำ ตำบลโพนจานอำเภอโพนสวรรค์จังหวัดนครพนม</t>
  </si>
  <si>
    <t>โครงการอนุรักษ์ฟื้นฟูแหล่งน้ำห้วยตาชาบ้านกุรุคุ ตำบลกุรุคุอำเภอเมืองจังหวัดนครพนม</t>
  </si>
  <si>
    <t>โครงการอนุรักษ์ฟื้นฟูแหล่งน้ำบ้านหมู่ 2ตำบลยอดชาด อำเภอวังยางจังหวัดนครพนม</t>
  </si>
  <si>
    <t>โครงการอนุรักษ์ฟื้นฟูแหล่งน้ำห้วยแซะบ้านนากระแต้  ม.3ตำบลหนองแวง อำเภอบ้านแพงจังหวัดนครพนม</t>
  </si>
  <si>
    <t>โครงการอนุรักษ์ฟื้นฟูแหล่งน้ำหนองบัวบ้านนาทม ม.11 ตำบลนาทม อำเภอนาทมจังหวัดนครพนม</t>
  </si>
  <si>
    <t>โครงการอนุรักษ์ฟื้นฟูแหล่งน้ำห้วยเทวดาบ้านนาทม ม.11 ตำบลนาทม อำเภอนาทมจังหวัดนครพนม</t>
  </si>
  <si>
    <t>โครงการอนุรักษ์ฟื้นฟูแหล่งน้ำหนองปลาเข็งบ้านนาทม ม.1ตำบลนาทม อำเภอนาทมจังหวัดนครพนม</t>
  </si>
  <si>
    <t>โครงการอนุรักษ์ฟื้นฟูแหล่งน้ำหนองเทาบ้านนาทม  ม.15 ตำบลนาทมอำเภอ นาทมจังหวัดนครพนม</t>
  </si>
  <si>
    <t>โครงการอนุรักษ์ฟื้นฟูแหล่งน้ำหนองผักแว่นบ้านยอดชาด  ม.1ตำบลยอดชาด อำเภอวังยางจังหวัดนครพนม</t>
  </si>
  <si>
    <t>โครงการอนุรักษ์ฟื้นฟูแหล่งน้ำหนองขอนยางบ้านม.2 ตำบลยอดชาด อำเภอวังยางจังหวัดนครพนม</t>
  </si>
  <si>
    <t>โครงการอนุรักษ์ฟื้นฟูแหล่งน้ำห้วยหลวงบ้านนาทม ม.4 ตำบลนาทม อำเภอนาทมจังหวัดนครพนม</t>
  </si>
  <si>
    <t>โครงการอนุรักษ์ฟื้นฟูแหล่งน้ำห้วยบ่อบ้านพันห่าว ม.13 ตำบลนาทม อำเภอนาทมจังหวัดนครพนม</t>
  </si>
  <si>
    <t>โครงการอนุรักษ์ฟื้นฟูแหล่งน้ำหนองเมาหลงบ้านเหล่าส้มป่อย ม.8 ตำบลนาทม อำเภอนาทมจังหวัดนครพนม</t>
  </si>
  <si>
    <t>โครงการอนุรักษ์ฟื้นฟูแหล่งน้ำห้วยปลีบ้านดอนแดง ม.2 ตำบลนาทม อำเภอนาทมจังหวัดนครพนม</t>
  </si>
  <si>
    <t>โครงการอนุรักษ์ฟื้นฟูแหล่งน้ำห้วยกุดโดนบ้านต้องใต้ ม.5 ตำบลฝั่งแดง อำเภอธาตุพนมจังหวัดนครพนม</t>
  </si>
  <si>
    <t>โครงการอนุรักษ์ฟื้นฟูแหล่งน้ำหนองหวายบ้านฝั่งแดงเก่า ม.2ตำบลฝั่งแดง อำเภอธาตุพนม จังหวัดนครพนม</t>
  </si>
  <si>
    <t>โครงการอนุรักษ์ฟื้นฟูแหล่งน้ำห้วยกุดดู่บ้านโคกสูง หมู่ที่9 ตำบลโคกสูง อำเภอปลาปาก จังหวัดนครพนม</t>
  </si>
  <si>
    <t>เจาะบ่อบาดาลในเขตตำบลนาราชควาย  อ.เมืองนครพนม      จ.นครพนม</t>
  </si>
  <si>
    <t>ก่อสร้างประปาหมู่บ้านแบบผิวดิน  หมูที่ 3 ต.นาราชควาย       อ.เมืองนครพนม</t>
  </si>
  <si>
    <t>โครงการอนุรักษ์ฟื้นฟูแหล่งน้ำหนองกกกอก บ้านหนองแคน หมู่ 2 ตำบลหนองแคน อำเภอดงหลวง จังหวัดมุกดาหาร</t>
  </si>
  <si>
    <t>โครงการอนุรักษ์ฟื้นฟูแหล่งน้ำห้วยโค้งตอนบน บ้านภูวง หมู่ 5 ตำบลบ้านแก้ง อำเภอดอนตาล จังหวัดมุกดาหาร</t>
  </si>
  <si>
    <t>โครงการอนุรักษ์ฟื้นฟูแหล่งน้ำห้วยทรายตอนบน  บ้านนามน หมู่ 4 ตำบลป่าไร่ อำเภอดอนตาล จังหวัดมุกดาหาร</t>
  </si>
  <si>
    <t>โครงการอนุรักษ์ฟื้นฟูแหล่งน้ำห้วยทราย บ้านเหล่าต้นยม หมู่ 9 ตำบลหนองแวง  อำเภอนิคมคำสร้อย  จังหวัดมุกดาหาร</t>
  </si>
  <si>
    <t>โครงการอนุรักษ์ฟื้นฟูแหล่งน้ำหนองกก บ้านโนนตูม  หมู่ 3 ตำบลผึ่งแดด อำเภอเมือง จังหวัดมุกดาหาร</t>
  </si>
  <si>
    <t>โครงการอนุรักษ์ฟื้นฟูแหล่งน้ำสาธารณะ  บ้านโคกหินกอง หมู่ 5 ตำบลหนองสูงใต้   อำเภอหนองสูง จังหวัดมุกดาหาร</t>
  </si>
  <si>
    <t>โครงการอนุรักษ์ฟื้นฟูแหล่งน้ำหนองคำบง บ้านดอนม่วง หมู่ 7 ตำบลหว้านใหญ่ อำเภอหว้านใหญ่ จังหวัดมุกดาหาร</t>
  </si>
  <si>
    <t>โครงการอนุรักษ์ฟื้นฟูแหล่งน้ำอ่างเก็บน้ำภูน้อย บ้านคำพอก หมู่ 5 ตำบลโชคชัย อำเภอนิคมคำสร้อย จังหวัดมุกดาหาร</t>
  </si>
  <si>
    <t>โครงการก่อสร้างฝายน้ำล้นห้วยสิว บ้านห้วยลำโมง หมู่ 3 ตำบลคำบก อำเภอคำชะอี จังหวัดมุกดาหาร</t>
  </si>
  <si>
    <t>โครงการก่อสร้างฝ่ายน้ำล้นห้วยน้ำบ่อ บ้านคำพี้ หมู่ 4 ตำบลบ้านเป้า อำเภอหนองสูง จังหวัดมุกดาหาร</t>
  </si>
  <si>
    <t>โครงการระบบกระจายน้ำหนองมน บ้านหมู่ 3 ตำบลโชคชัย อำเภอนิคมคำสร้อย จังหวัดมุกดาหาร</t>
  </si>
  <si>
    <t xml:space="preserve">โครงการประปาผิวดิน บ้านแวง หมู่ที่ 3,6,8 ต.หนองสูงใต้      อ.หนองสูง </t>
  </si>
  <si>
    <t>สำนักงานทรัพยากรน้ำภาค 3 กรมทรัพยากรน้ำ</t>
  </si>
  <si>
    <t>สำนักงานทรัพยากรน้ำภาค 3กรมทรัพยากรน้ำ</t>
  </si>
  <si>
    <t>สำนักงานทรัพยากรน้ำบาดาล เขต 10 กรมทรัพยากรน้ำบาดาล</t>
  </si>
  <si>
    <t>การปรับปรุงแก้มลิงหนองละหานนา ตำบลละหานนา อำเภอแวงน้อย จังหวัดขอนแก่น</t>
  </si>
  <si>
    <t xml:space="preserve"> การปรับปรุงแก้มลิงบริเวณกุดกว้าง ตำบลโคกสำราญ อำเภอบ้านแฮด จังหวัดขอนแก่น</t>
  </si>
  <si>
    <t xml:space="preserve"> การปรับปรุงแก้มลิงบริเวณหนองอีจ่อย ตำบลดงลัง อำเภอกมลาไสย จังหวัดกาฬสินธุ์</t>
  </si>
  <si>
    <t xml:space="preserve"> การปรับปรุงแก้มลิงบริเวณกุดหัวข้าง ตำบลขามเรียง อำเภอกันทรวิชัย จังหวัดมหาสารคาม</t>
  </si>
  <si>
    <t>การปรับปรุงแก้มลิงบริเวณบึงโดน ตำบลกลาง อำเภอเสลภูมิ จังหวัดร้อยเอ็ด</t>
  </si>
  <si>
    <t>การปรับปรุงแก้มลิงอ่างเก็บน้ำหนองฟ้า ตำบลโพธิ์ทอง อำเภอเสลภูมิ จังหวัดร้อยเอ็ด</t>
  </si>
  <si>
    <t xml:space="preserve"> การปรับปรุงแก้มลิงบริเวณหนองแสงทุ่ง ตำบลแวง อำเภอโพนทอง จังหวัดร้อยเอ็ด</t>
  </si>
  <si>
    <t>ปรับปรุงแก้มลิงบริเวรหนองห้วยแดง ตำบลพรสวรรค์ อำเภอเสลภูมิ จังหวัดร้อยเอ็ด</t>
  </si>
  <si>
    <t xml:space="preserve"> ปรับปรุงแก้มลิงบริเวณหนองนาหม่อง ตำบลนานวล อำเภอพนมไพร จังหวัดร้อยเอ็ด</t>
  </si>
  <si>
    <t>ปรับปรุงแก้มลิงหนองกุดกว้าง บ้านมะกอก ตำบลขามเรียง อำเภอกันทรวิชัย จังหวัดมหาสารคาม</t>
  </si>
  <si>
    <t>ปรับปรุงแก้มลิงหนองกุดโค้ง บ.เลิงใต้ ต.เลิงใต้ อ.โกสุมพิสัย จ.มหาสารคาม</t>
  </si>
  <si>
    <t>ปรับปรุงแก้มลิงหนองวังเลิง บ้านปอแดง ตำบลขามเฒ่าพัฒนา อำเภอกันทรวิชัย จังหวัดมหาสารคาม</t>
  </si>
  <si>
    <t>ปรับปรุงแก้มลิงหนองเบ็นเครือ บ้านโนนเมือง ตำบลท่ายางแจ้ง อำเภอโกสุมพิสัย จังหวัดมหาสารคาม</t>
  </si>
  <si>
    <t xml:space="preserve"> โครงการปลูกไม้ยืนต้นป้องกันการแพร่กระจายดินเค็มในพื้นที่</t>
  </si>
  <si>
    <t>เกษตรกรรม</t>
  </si>
  <si>
    <t>P</t>
  </si>
  <si>
    <t>โครงการพัฒนาการท่องเที่ยวเชิงอนุรักษ์ศูนย์ศึกษาการพัฒนา  ภูพานฯ จ.สกลนคร</t>
  </si>
  <si>
    <t>กรมชลประทาน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</si>
</sst>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_-;\-* #,##0_-;_-* &quot;-&quot;??_-;_-@_-"/>
    <numFmt numFmtId="188" formatCode="_(* #,##0_);_(* \(#,##0\);_(* &quot;-&quot;??_);_(@_)"/>
  </numFmts>
  <fonts count="13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name val="TH SarabunPSK"/>
      <family val="2"/>
    </font>
    <font>
      <sz val="14"/>
      <color theme="1"/>
      <name val="TH SarabunPSK"/>
      <family val="2"/>
    </font>
    <font>
      <sz val="10"/>
      <name val="Arial"/>
      <family val="2"/>
    </font>
    <font>
      <sz val="14"/>
      <color indexed="8"/>
      <name val="TH SarabunPSK"/>
      <family val="2"/>
    </font>
    <font>
      <sz val="16"/>
      <name val="TH SarabunPSK"/>
      <family val="2"/>
    </font>
    <font>
      <sz val="15"/>
      <name val="TH SarabunPSK"/>
      <family val="2"/>
    </font>
    <font>
      <sz val="14"/>
      <name val="Wingdings 2"/>
      <family val="1"/>
      <charset val="2"/>
    </font>
    <font>
      <sz val="14"/>
      <color indexed="8"/>
      <name val="Wingdings 2"/>
      <family val="1"/>
      <charset val="2"/>
    </font>
    <font>
      <sz val="14"/>
      <color theme="1"/>
      <name val="Wingdings 2"/>
      <family val="1"/>
      <charset val="2"/>
    </font>
    <font>
      <sz val="16"/>
      <name val="Wingdings 2"/>
      <family val="1"/>
      <charset val="2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1F8AA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8A6A6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</cellStyleXfs>
  <cellXfs count="231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top" wrapText="1"/>
    </xf>
    <xf numFmtId="0" fontId="3" fillId="0" borderId="9" xfId="0" applyFont="1" applyBorder="1" applyAlignment="1">
      <alignment vertical="top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 wrapText="1"/>
    </xf>
    <xf numFmtId="0" fontId="3" fillId="0" borderId="11" xfId="0" applyFont="1" applyBorder="1" applyAlignment="1">
      <alignment vertical="top"/>
    </xf>
    <xf numFmtId="0" fontId="2" fillId="3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top"/>
    </xf>
    <xf numFmtId="0" fontId="3" fillId="0" borderId="7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3" fillId="0" borderId="16" xfId="0" applyFont="1" applyBorder="1" applyAlignment="1">
      <alignment horizontal="center" vertical="top"/>
    </xf>
    <xf numFmtId="188" fontId="3" fillId="0" borderId="9" xfId="1" applyNumberFormat="1" applyFont="1" applyBorder="1" applyAlignment="1">
      <alignment vertical="top"/>
    </xf>
    <xf numFmtId="188" fontId="3" fillId="0" borderId="10" xfId="1" applyNumberFormat="1" applyFont="1" applyBorder="1" applyAlignment="1">
      <alignment vertical="top"/>
    </xf>
    <xf numFmtId="188" fontId="3" fillId="0" borderId="11" xfId="1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/>
    </xf>
    <xf numFmtId="3" fontId="3" fillId="0" borderId="9" xfId="0" applyNumberFormat="1" applyFont="1" applyBorder="1" applyAlignment="1">
      <alignment vertical="top"/>
    </xf>
    <xf numFmtId="3" fontId="3" fillId="0" borderId="10" xfId="0" applyNumberFormat="1" applyFont="1" applyBorder="1" applyAlignment="1">
      <alignment vertical="top"/>
    </xf>
    <xf numFmtId="0" fontId="6" fillId="0" borderId="10" xfId="0" applyFont="1" applyFill="1" applyBorder="1" applyAlignment="1">
      <alignment vertical="top" wrapText="1"/>
    </xf>
    <xf numFmtId="187" fontId="6" fillId="0" borderId="10" xfId="1" applyNumberFormat="1" applyFont="1" applyFill="1" applyBorder="1" applyAlignment="1">
      <alignment horizontal="right" vertical="top" wrapText="1"/>
    </xf>
    <xf numFmtId="188" fontId="6" fillId="0" borderId="10" xfId="1" applyNumberFormat="1" applyFont="1" applyFill="1" applyBorder="1" applyAlignment="1">
      <alignment horizontal="left" vertical="top" wrapText="1"/>
    </xf>
    <xf numFmtId="188" fontId="6" fillId="0" borderId="11" xfId="1" applyNumberFormat="1" applyFont="1" applyFill="1" applyBorder="1" applyAlignment="1">
      <alignment horizontal="left" vertical="top" wrapText="1"/>
    </xf>
    <xf numFmtId="0" fontId="3" fillId="0" borderId="17" xfId="0" applyFont="1" applyBorder="1" applyAlignment="1">
      <alignment horizontal="center" vertical="top"/>
    </xf>
    <xf numFmtId="0" fontId="6" fillId="0" borderId="11" xfId="0" applyFont="1" applyFill="1" applyBorder="1" applyAlignment="1">
      <alignment vertical="top" wrapText="1"/>
    </xf>
    <xf numFmtId="187" fontId="6" fillId="0" borderId="11" xfId="1" applyNumberFormat="1" applyFont="1" applyFill="1" applyBorder="1" applyAlignment="1">
      <alignment horizontal="right" vertical="top" wrapText="1"/>
    </xf>
    <xf numFmtId="0" fontId="6" fillId="0" borderId="9" xfId="0" applyFont="1" applyFill="1" applyBorder="1" applyAlignment="1">
      <alignment vertical="top" wrapText="1"/>
    </xf>
    <xf numFmtId="187" fontId="6" fillId="0" borderId="9" xfId="1" applyNumberFormat="1" applyFont="1" applyFill="1" applyBorder="1" applyAlignment="1">
      <alignment horizontal="right" vertical="top" wrapText="1"/>
    </xf>
    <xf numFmtId="188" fontId="6" fillId="0" borderId="9" xfId="1" applyNumberFormat="1" applyFont="1" applyFill="1" applyBorder="1" applyAlignment="1">
      <alignment horizontal="left" vertical="top" wrapText="1"/>
    </xf>
    <xf numFmtId="3" fontId="3" fillId="0" borderId="1" xfId="1" applyNumberFormat="1" applyFont="1" applyBorder="1" applyAlignment="1">
      <alignment vertical="top"/>
    </xf>
    <xf numFmtId="0" fontId="3" fillId="0" borderId="2" xfId="0" applyFont="1" applyBorder="1" applyAlignment="1">
      <alignment horizontal="center" vertical="top"/>
    </xf>
    <xf numFmtId="187" fontId="3" fillId="0" borderId="9" xfId="1" applyNumberFormat="1" applyFont="1" applyBorder="1" applyAlignment="1">
      <alignment vertical="top" wrapText="1"/>
    </xf>
    <xf numFmtId="3" fontId="3" fillId="0" borderId="11" xfId="0" applyNumberFormat="1" applyFont="1" applyBorder="1" applyAlignment="1">
      <alignment vertical="top"/>
    </xf>
    <xf numFmtId="3" fontId="3" fillId="0" borderId="12" xfId="0" applyNumberFormat="1" applyFont="1" applyBorder="1" applyAlignment="1">
      <alignment vertical="top"/>
    </xf>
    <xf numFmtId="0" fontId="6" fillId="0" borderId="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 applyAlignment="1">
      <alignment vertical="top" wrapText="1"/>
    </xf>
    <xf numFmtId="187" fontId="3" fillId="0" borderId="1" xfId="1" applyNumberFormat="1" applyFont="1" applyBorder="1" applyAlignment="1">
      <alignment horizontal="right" vertical="top"/>
    </xf>
    <xf numFmtId="0" fontId="3" fillId="0" borderId="5" xfId="0" applyFont="1" applyBorder="1" applyAlignment="1">
      <alignment vertical="top"/>
    </xf>
    <xf numFmtId="3" fontId="4" fillId="0" borderId="9" xfId="0" applyNumberFormat="1" applyFont="1" applyFill="1" applyBorder="1" applyAlignment="1">
      <alignment horizontal="right" vertical="top" wrapText="1"/>
    </xf>
    <xf numFmtId="0" fontId="4" fillId="0" borderId="9" xfId="4" applyFont="1" applyBorder="1" applyAlignment="1">
      <alignment vertical="top" wrapText="1"/>
    </xf>
    <xf numFmtId="0" fontId="3" fillId="0" borderId="10" xfId="4" applyFont="1" applyBorder="1" applyAlignment="1">
      <alignment horizontal="left" vertical="top" wrapText="1"/>
    </xf>
    <xf numFmtId="187" fontId="3" fillId="0" borderId="10" xfId="1" applyNumberFormat="1" applyFont="1" applyBorder="1" applyAlignment="1">
      <alignment vertical="top" wrapText="1"/>
    </xf>
    <xf numFmtId="0" fontId="3" fillId="0" borderId="10" xfId="4" applyFont="1" applyBorder="1" applyAlignment="1">
      <alignment vertical="top" wrapText="1"/>
    </xf>
    <xf numFmtId="187" fontId="3" fillId="0" borderId="11" xfId="1" applyNumberFormat="1" applyFont="1" applyBorder="1" applyAlignment="1">
      <alignment vertical="top" wrapText="1"/>
    </xf>
    <xf numFmtId="0" fontId="3" fillId="0" borderId="11" xfId="4" applyFont="1" applyBorder="1" applyAlignment="1">
      <alignment vertical="top" wrapText="1"/>
    </xf>
    <xf numFmtId="0" fontId="4" fillId="0" borderId="9" xfId="4" applyFont="1" applyBorder="1" applyAlignment="1">
      <alignment horizontal="center" vertical="top" wrapText="1"/>
    </xf>
    <xf numFmtId="0" fontId="3" fillId="0" borderId="10" xfId="4" applyFont="1" applyBorder="1" applyAlignment="1">
      <alignment horizontal="center" vertical="top" wrapText="1"/>
    </xf>
    <xf numFmtId="0" fontId="3" fillId="0" borderId="11" xfId="4" applyFont="1" applyBorder="1" applyAlignment="1">
      <alignment horizontal="center" vertical="top" wrapText="1"/>
    </xf>
    <xf numFmtId="0" fontId="4" fillId="0" borderId="13" xfId="0" applyFont="1" applyFill="1" applyBorder="1" applyAlignment="1">
      <alignment horizontal="left" vertical="top" wrapText="1"/>
    </xf>
    <xf numFmtId="3" fontId="4" fillId="0" borderId="13" xfId="0" applyNumberFormat="1" applyFont="1" applyFill="1" applyBorder="1" applyAlignment="1">
      <alignment horizontal="right" vertical="top" wrapText="1"/>
    </xf>
    <xf numFmtId="0" fontId="4" fillId="0" borderId="13" xfId="4" applyFont="1" applyBorder="1" applyAlignment="1">
      <alignment horizontal="center" vertical="top" wrapText="1"/>
    </xf>
    <xf numFmtId="0" fontId="4" fillId="0" borderId="13" xfId="4" applyFont="1" applyBorder="1" applyAlignment="1">
      <alignment vertical="top" wrapText="1"/>
    </xf>
    <xf numFmtId="0" fontId="3" fillId="0" borderId="13" xfId="0" applyFont="1" applyBorder="1" applyAlignment="1">
      <alignment vertical="top"/>
    </xf>
    <xf numFmtId="0" fontId="4" fillId="0" borderId="12" xfId="0" applyFont="1" applyFill="1" applyBorder="1" applyAlignment="1">
      <alignment horizontal="left" vertical="top" wrapText="1"/>
    </xf>
    <xf numFmtId="3" fontId="4" fillId="0" borderId="12" xfId="0" applyNumberFormat="1" applyFont="1" applyFill="1" applyBorder="1" applyAlignment="1">
      <alignment horizontal="right" vertical="top" wrapText="1"/>
    </xf>
    <xf numFmtId="0" fontId="4" fillId="0" borderId="12" xfId="4" applyFont="1" applyBorder="1" applyAlignment="1">
      <alignment horizontal="center" vertical="top" wrapText="1"/>
    </xf>
    <xf numFmtId="0" fontId="4" fillId="0" borderId="12" xfId="4" applyFont="1" applyBorder="1" applyAlignment="1">
      <alignment vertical="top" wrapText="1"/>
    </xf>
    <xf numFmtId="187" fontId="3" fillId="0" borderId="1" xfId="1" applyNumberFormat="1" applyFont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3" fontId="2" fillId="4" borderId="0" xfId="0" applyNumberFormat="1" applyFont="1" applyFill="1" applyAlignment="1">
      <alignment horizontal="right" vertical="top"/>
    </xf>
    <xf numFmtId="188" fontId="6" fillId="0" borderId="9" xfId="1" applyNumberFormat="1" applyFont="1" applyFill="1" applyBorder="1" applyAlignment="1">
      <alignment horizontal="center" vertical="top" wrapText="1"/>
    </xf>
    <xf numFmtId="188" fontId="6" fillId="0" borderId="10" xfId="1" applyNumberFormat="1" applyFont="1" applyFill="1" applyBorder="1" applyAlignment="1">
      <alignment horizontal="center" vertical="top" wrapText="1"/>
    </xf>
    <xf numFmtId="188" fontId="6" fillId="0" borderId="11" xfId="1" applyNumberFormat="1" applyFont="1" applyFill="1" applyBorder="1" applyAlignment="1">
      <alignment horizontal="center" vertical="top" wrapText="1"/>
    </xf>
    <xf numFmtId="187" fontId="3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2" fillId="9" borderId="0" xfId="0" applyFont="1" applyFill="1" applyAlignment="1">
      <alignment horizontal="left" vertical="top"/>
    </xf>
    <xf numFmtId="187" fontId="2" fillId="9" borderId="0" xfId="0" applyNumberFormat="1" applyFont="1" applyFill="1" applyAlignment="1">
      <alignment horizontal="left" vertical="top"/>
    </xf>
    <xf numFmtId="0" fontId="2" fillId="6" borderId="0" xfId="0" applyFont="1" applyFill="1" applyAlignment="1">
      <alignment vertical="top"/>
    </xf>
    <xf numFmtId="3" fontId="2" fillId="6" borderId="0" xfId="0" applyNumberFormat="1" applyFont="1" applyFill="1" applyAlignment="1">
      <alignment horizontal="right" vertical="top"/>
    </xf>
    <xf numFmtId="0" fontId="2" fillId="5" borderId="0" xfId="0" applyFont="1" applyFill="1" applyAlignment="1">
      <alignment vertical="top"/>
    </xf>
    <xf numFmtId="0" fontId="2" fillId="9" borderId="0" xfId="0" applyFont="1" applyFill="1" applyAlignment="1">
      <alignment vertical="top"/>
    </xf>
    <xf numFmtId="187" fontId="2" fillId="9" borderId="0" xfId="0" applyNumberFormat="1" applyFont="1" applyFill="1" applyAlignment="1">
      <alignment horizontal="right" vertical="top"/>
    </xf>
    <xf numFmtId="187" fontId="2" fillId="5" borderId="0" xfId="0" applyNumberFormat="1" applyFont="1" applyFill="1" applyAlignment="1">
      <alignment horizontal="right" vertical="top"/>
    </xf>
    <xf numFmtId="0" fontId="2" fillId="8" borderId="0" xfId="0" applyFont="1" applyFill="1" applyAlignment="1">
      <alignment vertical="top"/>
    </xf>
    <xf numFmtId="0" fontId="2" fillId="4" borderId="0" xfId="0" applyFont="1" applyFill="1" applyAlignment="1">
      <alignment vertical="top"/>
    </xf>
    <xf numFmtId="187" fontId="2" fillId="4" borderId="0" xfId="0" applyNumberFormat="1" applyFont="1" applyFill="1" applyAlignment="1">
      <alignment horizontal="right" vertical="top"/>
    </xf>
    <xf numFmtId="3" fontId="2" fillId="9" borderId="0" xfId="0" applyNumberFormat="1" applyFont="1" applyFill="1" applyAlignment="1">
      <alignment horizontal="right" vertical="top"/>
    </xf>
    <xf numFmtId="0" fontId="3" fillId="10" borderId="0" xfId="0" applyFont="1" applyFill="1" applyAlignment="1">
      <alignment horizontal="center" vertical="top"/>
    </xf>
    <xf numFmtId="187" fontId="2" fillId="10" borderId="0" xfId="0" applyNumberFormat="1" applyFont="1" applyFill="1" applyAlignment="1">
      <alignment horizontal="left" vertical="top"/>
    </xf>
    <xf numFmtId="0" fontId="3" fillId="10" borderId="0" xfId="0" applyFont="1" applyFill="1" applyAlignment="1">
      <alignment horizontal="left" vertical="top"/>
    </xf>
    <xf numFmtId="0" fontId="3" fillId="10" borderId="0" xfId="0" applyFont="1" applyFill="1" applyAlignment="1">
      <alignment vertical="top"/>
    </xf>
    <xf numFmtId="3" fontId="2" fillId="10" borderId="0" xfId="0" applyNumberFormat="1" applyFont="1" applyFill="1" applyAlignment="1">
      <alignment horizontal="right" vertical="top"/>
    </xf>
    <xf numFmtId="0" fontId="2" fillId="11" borderId="0" xfId="0" applyFont="1" applyFill="1" applyAlignment="1">
      <alignment vertical="top"/>
    </xf>
    <xf numFmtId="3" fontId="2" fillId="11" borderId="0" xfId="0" applyNumberFormat="1" applyFont="1" applyFill="1" applyAlignment="1">
      <alignment horizontal="right" vertical="top"/>
    </xf>
    <xf numFmtId="187" fontId="2" fillId="10" borderId="0" xfId="0" applyNumberFormat="1" applyFont="1" applyFill="1" applyAlignment="1">
      <alignment horizontal="right" vertical="top"/>
    </xf>
    <xf numFmtId="188" fontId="2" fillId="10" borderId="0" xfId="0" applyNumberFormat="1" applyFont="1" applyFill="1" applyAlignment="1">
      <alignment horizontal="right" vertical="top"/>
    </xf>
    <xf numFmtId="188" fontId="2" fillId="9" borderId="0" xfId="0" applyNumberFormat="1" applyFont="1" applyFill="1" applyAlignment="1">
      <alignment horizontal="right" vertical="top"/>
    </xf>
    <xf numFmtId="0" fontId="2" fillId="7" borderId="0" xfId="0" applyFont="1" applyFill="1" applyAlignment="1">
      <alignment vertical="top"/>
    </xf>
    <xf numFmtId="187" fontId="2" fillId="7" borderId="0" xfId="0" applyNumberFormat="1" applyFont="1" applyFill="1" applyAlignment="1">
      <alignment horizontal="right" vertical="top"/>
    </xf>
    <xf numFmtId="0" fontId="2" fillId="13" borderId="0" xfId="0" applyFont="1" applyFill="1" applyAlignment="1">
      <alignment vertical="top"/>
    </xf>
    <xf numFmtId="3" fontId="2" fillId="13" borderId="0" xfId="0" applyNumberFormat="1" applyFont="1" applyFill="1" applyAlignment="1">
      <alignment horizontal="right" vertical="top"/>
    </xf>
    <xf numFmtId="3" fontId="2" fillId="8" borderId="0" xfId="0" applyNumberFormat="1" applyFont="1" applyFill="1" applyAlignment="1">
      <alignment horizontal="right" vertical="top"/>
    </xf>
    <xf numFmtId="3" fontId="2" fillId="10" borderId="0" xfId="0" applyNumberFormat="1" applyFont="1" applyFill="1" applyAlignment="1">
      <alignment horizontal="center" vertical="top"/>
    </xf>
    <xf numFmtId="3" fontId="6" fillId="0" borderId="5" xfId="0" applyNumberFormat="1" applyFont="1" applyBorder="1" applyAlignment="1">
      <alignment wrapText="1"/>
    </xf>
    <xf numFmtId="3" fontId="6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vertical="top" wrapText="1"/>
    </xf>
    <xf numFmtId="3" fontId="6" fillId="0" borderId="7" xfId="0" applyNumberFormat="1" applyFont="1" applyBorder="1" applyAlignment="1">
      <alignment wrapText="1"/>
    </xf>
    <xf numFmtId="3" fontId="6" fillId="0" borderId="7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2" fillId="14" borderId="0" xfId="0" applyFont="1" applyFill="1" applyAlignment="1">
      <alignment vertical="top"/>
    </xf>
    <xf numFmtId="3" fontId="2" fillId="14" borderId="0" xfId="0" applyNumberFormat="1" applyFont="1" applyFill="1" applyAlignment="1">
      <alignment horizontal="right" vertical="top"/>
    </xf>
    <xf numFmtId="0" fontId="7" fillId="0" borderId="5" xfId="0" applyFont="1" applyBorder="1" applyAlignment="1">
      <alignment vertical="top" wrapText="1"/>
    </xf>
    <xf numFmtId="3" fontId="7" fillId="0" borderId="5" xfId="0" applyNumberFormat="1" applyFont="1" applyBorder="1" applyAlignment="1">
      <alignment vertical="top"/>
    </xf>
    <xf numFmtId="0" fontId="3" fillId="0" borderId="18" xfId="0" applyFont="1" applyBorder="1" applyAlignment="1">
      <alignment horizontal="center" vertical="top"/>
    </xf>
    <xf numFmtId="0" fontId="7" fillId="0" borderId="18" xfId="0" applyFont="1" applyBorder="1" applyAlignment="1">
      <alignment vertical="top" wrapText="1"/>
    </xf>
    <xf numFmtId="3" fontId="7" fillId="0" borderId="18" xfId="0" applyNumberFormat="1" applyFont="1" applyBorder="1" applyAlignment="1">
      <alignment vertical="top"/>
    </xf>
    <xf numFmtId="0" fontId="3" fillId="0" borderId="18" xfId="0" applyFont="1" applyBorder="1" applyAlignment="1">
      <alignment vertical="top"/>
    </xf>
    <xf numFmtId="0" fontId="7" fillId="0" borderId="10" xfId="0" applyFont="1" applyBorder="1" applyAlignment="1">
      <alignment vertical="top" wrapText="1"/>
    </xf>
    <xf numFmtId="3" fontId="7" fillId="0" borderId="10" xfId="0" applyNumberFormat="1" applyFont="1" applyBorder="1" applyAlignment="1">
      <alignment vertical="top"/>
    </xf>
    <xf numFmtId="0" fontId="7" fillId="0" borderId="11" xfId="0" applyFont="1" applyBorder="1" applyAlignment="1">
      <alignment vertical="top" wrapText="1"/>
    </xf>
    <xf numFmtId="3" fontId="7" fillId="0" borderId="11" xfId="0" applyNumberFormat="1" applyFont="1" applyBorder="1" applyAlignment="1">
      <alignment vertical="top"/>
    </xf>
    <xf numFmtId="0" fontId="7" fillId="0" borderId="5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3" fontId="7" fillId="0" borderId="12" xfId="0" applyNumberFormat="1" applyFont="1" applyBorder="1" applyAlignment="1">
      <alignment vertical="top"/>
    </xf>
    <xf numFmtId="0" fontId="7" fillId="0" borderId="1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/>
    </xf>
    <xf numFmtId="0" fontId="7" fillId="0" borderId="18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3" fontId="2" fillId="7" borderId="0" xfId="0" applyNumberFormat="1" applyFont="1" applyFill="1" applyAlignment="1">
      <alignment horizontal="right" vertical="top"/>
    </xf>
    <xf numFmtId="0" fontId="2" fillId="12" borderId="0" xfId="0" applyFont="1" applyFill="1" applyAlignment="1">
      <alignment vertical="top"/>
    </xf>
    <xf numFmtId="3" fontId="2" fillId="12" borderId="0" xfId="0" applyNumberFormat="1" applyFont="1" applyFill="1" applyAlignment="1">
      <alignment horizontal="right" vertical="top"/>
    </xf>
    <xf numFmtId="0" fontId="8" fillId="2" borderId="1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vertical="top" wrapText="1"/>
    </xf>
    <xf numFmtId="187" fontId="6" fillId="0" borderId="12" xfId="1" applyNumberFormat="1" applyFont="1" applyFill="1" applyBorder="1" applyAlignment="1">
      <alignment horizontal="right" vertical="top" wrapText="1"/>
    </xf>
    <xf numFmtId="188" fontId="6" fillId="0" borderId="12" xfId="1" applyNumberFormat="1" applyFont="1" applyFill="1" applyBorder="1" applyAlignment="1">
      <alignment horizontal="center" vertical="top" wrapText="1"/>
    </xf>
    <xf numFmtId="188" fontId="6" fillId="0" borderId="12" xfId="1" applyNumberFormat="1" applyFont="1" applyFill="1" applyBorder="1" applyAlignment="1">
      <alignment horizontal="left" vertical="top" wrapText="1"/>
    </xf>
    <xf numFmtId="0" fontId="9" fillId="0" borderId="9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188" fontId="10" fillId="0" borderId="10" xfId="1" applyNumberFormat="1" applyFont="1" applyFill="1" applyBorder="1" applyAlignment="1">
      <alignment horizontal="left" vertical="top" wrapText="1"/>
    </xf>
    <xf numFmtId="0" fontId="9" fillId="0" borderId="11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12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10" xfId="0" applyFont="1" applyBorder="1" applyAlignment="1">
      <alignment vertical="center" wrapText="1"/>
    </xf>
    <xf numFmtId="0" fontId="3" fillId="0" borderId="12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9" fillId="0" borderId="1" xfId="0" applyFont="1" applyBorder="1" applyAlignment="1">
      <alignment horizontal="center" vertical="top"/>
    </xf>
    <xf numFmtId="0" fontId="11" fillId="0" borderId="13" xfId="4" applyFont="1" applyBorder="1" applyAlignment="1">
      <alignment vertical="top" wrapText="1"/>
    </xf>
    <xf numFmtId="0" fontId="9" fillId="0" borderId="13" xfId="0" applyFont="1" applyBorder="1" applyAlignment="1">
      <alignment vertical="top"/>
    </xf>
    <xf numFmtId="0" fontId="11" fillId="0" borderId="11" xfId="4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10" xfId="0" applyFont="1" applyBorder="1" applyAlignment="1">
      <alignment vertical="top" wrapText="1"/>
    </xf>
    <xf numFmtId="0" fontId="2" fillId="10" borderId="6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/>
    </xf>
    <xf numFmtId="0" fontId="2" fillId="3" borderId="7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2" fillId="10" borderId="0" xfId="0" applyFont="1" applyFill="1" applyBorder="1" applyAlignment="1">
      <alignment horizontal="center" vertical="top"/>
    </xf>
    <xf numFmtId="0" fontId="6" fillId="15" borderId="10" xfId="0" applyFont="1" applyFill="1" applyBorder="1" applyAlignment="1">
      <alignment vertical="top" wrapText="1"/>
    </xf>
    <xf numFmtId="0" fontId="3" fillId="15" borderId="1" xfId="0" applyFont="1" applyFill="1" applyBorder="1" applyAlignment="1">
      <alignment horizontal="center" vertical="top" wrapText="1"/>
    </xf>
    <xf numFmtId="0" fontId="3" fillId="15" borderId="11" xfId="0" applyFont="1" applyFill="1" applyBorder="1" applyAlignment="1">
      <alignment vertical="top" wrapText="1"/>
    </xf>
    <xf numFmtId="0" fontId="3" fillId="15" borderId="10" xfId="0" applyFont="1" applyFill="1" applyBorder="1" applyAlignment="1">
      <alignment vertical="top" wrapText="1"/>
    </xf>
    <xf numFmtId="0" fontId="3" fillId="15" borderId="9" xfId="0" applyFont="1" applyFill="1" applyBorder="1" applyAlignment="1">
      <alignment vertical="top" wrapText="1"/>
    </xf>
    <xf numFmtId="0" fontId="6" fillId="15" borderId="12" xfId="0" applyFont="1" applyFill="1" applyBorder="1" applyAlignment="1">
      <alignment vertical="top" wrapText="1"/>
    </xf>
    <xf numFmtId="0" fontId="6" fillId="15" borderId="10" xfId="0" applyFont="1" applyFill="1" applyBorder="1" applyAlignment="1">
      <alignment horizontal="left" vertical="top" wrapText="1"/>
    </xf>
    <xf numFmtId="3" fontId="4" fillId="15" borderId="1" xfId="0" applyNumberFormat="1" applyFont="1" applyFill="1" applyBorder="1" applyAlignment="1">
      <alignment horizontal="center" vertical="top" wrapText="1"/>
    </xf>
    <xf numFmtId="0" fontId="9" fillId="15" borderId="1" xfId="0" applyFont="1" applyFill="1" applyBorder="1" applyAlignment="1">
      <alignment vertical="center"/>
    </xf>
    <xf numFmtId="0" fontId="9" fillId="15" borderId="10" xfId="0" applyFont="1" applyFill="1" applyBorder="1" applyAlignment="1">
      <alignment vertical="top"/>
    </xf>
    <xf numFmtId="0" fontId="9" fillId="15" borderId="11" xfId="0" applyFont="1" applyFill="1" applyBorder="1" applyAlignment="1">
      <alignment vertical="top"/>
    </xf>
    <xf numFmtId="0" fontId="9" fillId="15" borderId="9" xfId="0" applyFont="1" applyFill="1" applyBorder="1" applyAlignment="1">
      <alignment vertical="top"/>
    </xf>
    <xf numFmtId="0" fontId="4" fillId="15" borderId="9" xfId="0" applyFont="1" applyFill="1" applyBorder="1" applyAlignment="1">
      <alignment horizontal="left" vertical="top" wrapText="1"/>
    </xf>
    <xf numFmtId="0" fontId="3" fillId="15" borderId="10" xfId="4" applyFont="1" applyFill="1" applyBorder="1" applyAlignment="1">
      <alignment horizontal="left" vertical="top" wrapText="1"/>
    </xf>
    <xf numFmtId="0" fontId="3" fillId="15" borderId="11" xfId="4" applyFont="1" applyFill="1" applyBorder="1" applyAlignment="1">
      <alignment horizontal="left" vertical="top" wrapText="1"/>
    </xf>
    <xf numFmtId="0" fontId="9" fillId="15" borderId="5" xfId="0" applyFont="1" applyFill="1" applyBorder="1" applyAlignment="1">
      <alignment vertical="top" wrapText="1"/>
    </xf>
    <xf numFmtId="0" fontId="12" fillId="15" borderId="10" xfId="0" applyFont="1" applyFill="1" applyBorder="1" applyAlignment="1">
      <alignment vertical="top" wrapText="1"/>
    </xf>
    <xf numFmtId="0" fontId="9" fillId="15" borderId="1" xfId="0" applyFont="1" applyFill="1" applyBorder="1" applyAlignment="1">
      <alignment vertical="top"/>
    </xf>
  </cellXfs>
  <cellStyles count="5">
    <cellStyle name="Comma" xfId="1" builtinId="3"/>
    <cellStyle name="Normal" xfId="0" builtinId="0"/>
    <cellStyle name="Normal 2" xfId="2"/>
    <cellStyle name="ปกติ 2" xfId="3"/>
    <cellStyle name="ปกติ_รายละเอียดงบรายจ่าย-รายการ" xfId="4"/>
  </cellStyles>
  <dxfs count="0"/>
  <tableStyles count="0" defaultTableStyle="TableStyleMedium9" defaultPivotStyle="PivotStyleLight16"/>
  <colors>
    <mruColors>
      <color rgb="FFF1F8AA"/>
      <color rgb="FFF8A6A6"/>
      <color rgb="FFC58F63"/>
      <color rgb="FFE6F2DE"/>
      <color rgb="FFA7D18B"/>
      <color rgb="FFF17F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77165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77165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77165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819275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77165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77165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3054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819275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3054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819275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3054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238125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819275" y="56445150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238125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3054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76200</xdr:colOff>
      <xdr:row>7</xdr:row>
      <xdr:rowOff>180975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76200</xdr:colOff>
      <xdr:row>7</xdr:row>
      <xdr:rowOff>180975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76200</xdr:colOff>
      <xdr:row>7</xdr:row>
      <xdr:rowOff>180975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76200</xdr:colOff>
      <xdr:row>7</xdr:row>
      <xdr:rowOff>180975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76200</xdr:colOff>
      <xdr:row>7</xdr:row>
      <xdr:rowOff>180975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76200</xdr:colOff>
      <xdr:row>7</xdr:row>
      <xdr:rowOff>180975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76200</xdr:colOff>
      <xdr:row>7</xdr:row>
      <xdr:rowOff>180975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76200</xdr:colOff>
      <xdr:row>7</xdr:row>
      <xdr:rowOff>180975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76200</xdr:colOff>
      <xdr:row>7</xdr:row>
      <xdr:rowOff>180975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76200</xdr:colOff>
      <xdr:row>7</xdr:row>
      <xdr:rowOff>180975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7</xdr:row>
      <xdr:rowOff>0</xdr:rowOff>
    </xdr:from>
    <xdr:to>
      <xdr:col>2</xdr:col>
      <xdr:colOff>133350</xdr:colOff>
      <xdr:row>7</xdr:row>
      <xdr:rowOff>180975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657350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76200</xdr:colOff>
      <xdr:row>7</xdr:row>
      <xdr:rowOff>180975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76200</xdr:colOff>
      <xdr:row>7</xdr:row>
      <xdr:rowOff>180975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76200</xdr:colOff>
      <xdr:row>7</xdr:row>
      <xdr:rowOff>180975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7</xdr:row>
      <xdr:rowOff>0</xdr:rowOff>
    </xdr:from>
    <xdr:to>
      <xdr:col>3</xdr:col>
      <xdr:colOff>409575</xdr:colOff>
      <xdr:row>7</xdr:row>
      <xdr:rowOff>180975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61" name="Text Box 1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62" name="Text Box 1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63" name="Text Box 1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64" name="Text Box 2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65" name="Text Box 3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66" name="Text Box 3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67" name="Text Box 3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68" name="Text Box 3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69" name="Text Box 3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70" name="Text Box 3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71" name="Text Box 3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72" name="Text Box 4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73" name="Text Box 2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74" name="Text Box 3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75" name="Text Box 3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76" name="Text Box 3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77" name="Text Box 4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78" name="Text Box 4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79" name="Text Box 4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80" name="Text Box 4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81" name="Text Box 5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82" name="Text Box 5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83" name="Text Box 5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84" name="Text Box 5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85" name="Text Box 5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86" name="Text Box 5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87" name="Text Box 5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88" name="Text Box 6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89" name="Text Box 6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90" name="Text Box 6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91" name="Text Box 6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92" name="Text Box 6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93" name="Text Box 6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94" name="Text Box 6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95" name="Text Box 6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96" name="Text Box 6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97" name="Text Box 6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98" name="Text Box 7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99" name="Text Box 7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00" name="Text Box 7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01" name="Text Box 7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02" name="Text Box 7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03" name="Text Box 7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04" name="Text Box 7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05" name="Text Box 7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06" name="Text Box 7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07" name="Text Box 7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08" name="Text Box 8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09" name="Text Box 8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10" name="Text Box 8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11" name="Text Box 8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12" name="Text Box 8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13" name="Text Box 15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14" name="Text Box 15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15" name="Text Box 15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16" name="Text Box 15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17" name="Text Box 15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18" name="Text Box 15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19" name="Text Box 15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20" name="Text Box 16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21" name="Text Box 16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22" name="Text Box 16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23" name="Text Box 16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24" name="Text Box 16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25" name="Text Box 16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26" name="Text Box 16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27" name="Text Box 16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7</xdr:row>
      <xdr:rowOff>262890</xdr:rowOff>
    </xdr:to>
    <xdr:sp macro="" textlink="">
      <xdr:nvSpPr>
        <xdr:cNvPr id="128" name="Text Box 16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12</xdr:row>
      <xdr:rowOff>0</xdr:rowOff>
    </xdr:to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12</xdr:row>
      <xdr:rowOff>0</xdr:rowOff>
    </xdr:to>
    <xdr:sp macro="" textlink="">
      <xdr:nvSpPr>
        <xdr:cNvPr id="130" name="Text Box 22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12</xdr:row>
      <xdr:rowOff>0</xdr:rowOff>
    </xdr:to>
    <xdr:sp macro="" textlink="">
      <xdr:nvSpPr>
        <xdr:cNvPr id="131" name="Text Box 23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12</xdr:row>
      <xdr:rowOff>0</xdr:rowOff>
    </xdr:to>
    <xdr:sp macro="" textlink="">
      <xdr:nvSpPr>
        <xdr:cNvPr id="132" name="Text Box 24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12</xdr:row>
      <xdr:rowOff>0</xdr:rowOff>
    </xdr:to>
    <xdr:sp macro="" textlink="">
      <xdr:nvSpPr>
        <xdr:cNvPr id="133" name="Text Box 25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12</xdr:row>
      <xdr:rowOff>0</xdr:rowOff>
    </xdr:to>
    <xdr:sp macro="" textlink="">
      <xdr:nvSpPr>
        <xdr:cNvPr id="134" name="Text Box 26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12</xdr:row>
      <xdr:rowOff>0</xdr:rowOff>
    </xdr:to>
    <xdr:sp macro="" textlink="">
      <xdr:nvSpPr>
        <xdr:cNvPr id="135" name="Text Box 27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60960</xdr:colOff>
      <xdr:row>12</xdr:row>
      <xdr:rowOff>0</xdr:rowOff>
    </xdr:to>
    <xdr:sp macro="" textlink="">
      <xdr:nvSpPr>
        <xdr:cNvPr id="136" name="Text Box 28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8</xdr:row>
      <xdr:rowOff>0</xdr:rowOff>
    </xdr:from>
    <xdr:to>
      <xdr:col>2</xdr:col>
      <xdr:colOff>133350</xdr:colOff>
      <xdr:row>8</xdr:row>
      <xdr:rowOff>180975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657350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8</xdr:row>
      <xdr:rowOff>0</xdr:rowOff>
    </xdr:from>
    <xdr:to>
      <xdr:col>3</xdr:col>
      <xdr:colOff>409575</xdr:colOff>
      <xdr:row>8</xdr:row>
      <xdr:rowOff>180975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61" name="Text Box 1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62" name="Text Box 1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63" name="Text Box 1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64" name="Text Box 2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65" name="Text Box 3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66" name="Text Box 3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67" name="Text Box 3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68" name="Text Box 3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69" name="Text Box 3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70" name="Text Box 3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71" name="Text Box 3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72" name="Text Box 4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73" name="Text Box 2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74" name="Text Box 3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75" name="Text Box 3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76" name="Text Box 3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77" name="Text Box 4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78" name="Text Box 4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79" name="Text Box 4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80" name="Text Box 4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81" name="Text Box 5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82" name="Text Box 5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83" name="Text Box 5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84" name="Text Box 5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85" name="Text Box 5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86" name="Text Box 5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87" name="Text Box 5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88" name="Text Box 6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89" name="Text Box 6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90" name="Text Box 6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91" name="Text Box 6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92" name="Text Box 6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93" name="Text Box 6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94" name="Text Box 6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95" name="Text Box 6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96" name="Text Box 6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97" name="Text Box 6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98" name="Text Box 7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99" name="Text Box 7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00" name="Text Box 7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01" name="Text Box 7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02" name="Text Box 7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03" name="Text Box 7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04" name="Text Box 7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05" name="Text Box 7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06" name="Text Box 7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07" name="Text Box 7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08" name="Text Box 8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09" name="Text Box 8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10" name="Text Box 8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11" name="Text Box 8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12" name="Text Box 8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13" name="Text Box 15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14" name="Text Box 15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15" name="Text Box 15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16" name="Text Box 15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17" name="Text Box 15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18" name="Text Box 15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19" name="Text Box 15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20" name="Text Box 16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21" name="Text Box 16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22" name="Text Box 16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23" name="Text Box 16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24" name="Text Box 16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25" name="Text Box 16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26" name="Text Box 16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27" name="Text Box 16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8</xdr:row>
      <xdr:rowOff>262890</xdr:rowOff>
    </xdr:to>
    <xdr:sp macro="" textlink="">
      <xdr:nvSpPr>
        <xdr:cNvPr id="128" name="Text Box 16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10</xdr:row>
      <xdr:rowOff>466725</xdr:rowOff>
    </xdr:to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10</xdr:row>
      <xdr:rowOff>466725</xdr:rowOff>
    </xdr:to>
    <xdr:sp macro="" textlink="">
      <xdr:nvSpPr>
        <xdr:cNvPr id="130" name="Text Box 22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10</xdr:row>
      <xdr:rowOff>466725</xdr:rowOff>
    </xdr:to>
    <xdr:sp macro="" textlink="">
      <xdr:nvSpPr>
        <xdr:cNvPr id="131" name="Text Box 23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10</xdr:row>
      <xdr:rowOff>466725</xdr:rowOff>
    </xdr:to>
    <xdr:sp macro="" textlink="">
      <xdr:nvSpPr>
        <xdr:cNvPr id="132" name="Text Box 24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10</xdr:row>
      <xdr:rowOff>466725</xdr:rowOff>
    </xdr:to>
    <xdr:sp macro="" textlink="">
      <xdr:nvSpPr>
        <xdr:cNvPr id="133" name="Text Box 25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10</xdr:row>
      <xdr:rowOff>466725</xdr:rowOff>
    </xdr:to>
    <xdr:sp macro="" textlink="">
      <xdr:nvSpPr>
        <xdr:cNvPr id="134" name="Text Box 26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10</xdr:row>
      <xdr:rowOff>466725</xdr:rowOff>
    </xdr:to>
    <xdr:sp macro="" textlink="">
      <xdr:nvSpPr>
        <xdr:cNvPr id="135" name="Text Box 27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60960</xdr:colOff>
      <xdr:row>10</xdr:row>
      <xdr:rowOff>466725</xdr:rowOff>
    </xdr:to>
    <xdr:sp macro="" textlink="">
      <xdr:nvSpPr>
        <xdr:cNvPr id="136" name="Text Box 28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6</xdr:row>
      <xdr:rowOff>0</xdr:rowOff>
    </xdr:from>
    <xdr:to>
      <xdr:col>2</xdr:col>
      <xdr:colOff>133350</xdr:colOff>
      <xdr:row>6</xdr:row>
      <xdr:rowOff>180975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657350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6</xdr:row>
      <xdr:rowOff>0</xdr:rowOff>
    </xdr:from>
    <xdr:to>
      <xdr:col>3</xdr:col>
      <xdr:colOff>409575</xdr:colOff>
      <xdr:row>6</xdr:row>
      <xdr:rowOff>180975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657350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61" name="Text Box 1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62" name="Text Box 1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63" name="Text Box 1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64" name="Text Box 2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65" name="Text Box 3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66" name="Text Box 3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67" name="Text Box 3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68" name="Text Box 3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69" name="Text Box 3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70" name="Text Box 3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71" name="Text Box 3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72" name="Text Box 4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73" name="Text Box 2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74" name="Text Box 3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75" name="Text Box 3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76" name="Text Box 3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77" name="Text Box 4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78" name="Text Box 4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79" name="Text Box 4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80" name="Text Box 4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81" name="Text Box 5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82" name="Text Box 5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83" name="Text Box 5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84" name="Text Box 5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85" name="Text Box 5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86" name="Text Box 5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87" name="Text Box 5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88" name="Text Box 6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89" name="Text Box 6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90" name="Text Box 6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91" name="Text Box 6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92" name="Text Box 6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93" name="Text Box 6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94" name="Text Box 6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95" name="Text Box 6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96" name="Text Box 6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97" name="Text Box 6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98" name="Text Box 7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99" name="Text Box 7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00" name="Text Box 7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01" name="Text Box 7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02" name="Text Box 7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03" name="Text Box 7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04" name="Text Box 7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05" name="Text Box 7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06" name="Text Box 7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07" name="Text Box 7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08" name="Text Box 8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09" name="Text Box 8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10" name="Text Box 8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11" name="Text Box 8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12" name="Text Box 8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13" name="Text Box 15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14" name="Text Box 15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15" name="Text Box 15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16" name="Text Box 15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17" name="Text Box 15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18" name="Text Box 15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19" name="Text Box 159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20" name="Text Box 160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21" name="Text Box 161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22" name="Text Box 162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23" name="Text Box 163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24" name="Text Box 164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25" name="Text Box 165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26" name="Text Box 166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27" name="Text Box 167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262890</xdr:rowOff>
    </xdr:to>
    <xdr:sp macro="" textlink="">
      <xdr:nvSpPr>
        <xdr:cNvPr id="128" name="Text Box 168"/>
        <xdr:cNvSpPr txBox="1">
          <a:spLocks noChangeArrowheads="1"/>
        </xdr:cNvSpPr>
      </xdr:nvSpPr>
      <xdr:spPr bwMode="auto">
        <a:xfrm>
          <a:off x="4733925" y="165735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11</xdr:row>
      <xdr:rowOff>0</xdr:rowOff>
    </xdr:to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11</xdr:row>
      <xdr:rowOff>0</xdr:rowOff>
    </xdr:to>
    <xdr:sp macro="" textlink="">
      <xdr:nvSpPr>
        <xdr:cNvPr id="130" name="Text Box 22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11</xdr:row>
      <xdr:rowOff>0</xdr:rowOff>
    </xdr:to>
    <xdr:sp macro="" textlink="">
      <xdr:nvSpPr>
        <xdr:cNvPr id="131" name="Text Box 23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11</xdr:row>
      <xdr:rowOff>0</xdr:rowOff>
    </xdr:to>
    <xdr:sp macro="" textlink="">
      <xdr:nvSpPr>
        <xdr:cNvPr id="132" name="Text Box 24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11</xdr:row>
      <xdr:rowOff>0</xdr:rowOff>
    </xdr:to>
    <xdr:sp macro="" textlink="">
      <xdr:nvSpPr>
        <xdr:cNvPr id="133" name="Text Box 25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11</xdr:row>
      <xdr:rowOff>0</xdr:rowOff>
    </xdr:to>
    <xdr:sp macro="" textlink="">
      <xdr:nvSpPr>
        <xdr:cNvPr id="134" name="Text Box 26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11</xdr:row>
      <xdr:rowOff>0</xdr:rowOff>
    </xdr:to>
    <xdr:sp macro="" textlink="">
      <xdr:nvSpPr>
        <xdr:cNvPr id="135" name="Text Box 27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11</xdr:row>
      <xdr:rowOff>0</xdr:rowOff>
    </xdr:to>
    <xdr:sp macro="" textlink="">
      <xdr:nvSpPr>
        <xdr:cNvPr id="136" name="Text Box 28"/>
        <xdr:cNvSpPr txBox="1">
          <a:spLocks noChangeArrowheads="1"/>
        </xdr:cNvSpPr>
      </xdr:nvSpPr>
      <xdr:spPr bwMode="auto">
        <a:xfrm>
          <a:off x="4733925" y="1657350"/>
          <a:ext cx="6096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238125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56445150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238125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238125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523875</xdr:colOff>
      <xdr:row>9</xdr:row>
      <xdr:rowOff>266700</xdr:rowOff>
    </xdr:from>
    <xdr:to>
      <xdr:col>3</xdr:col>
      <xdr:colOff>600075</xdr:colOff>
      <xdr:row>9</xdr:row>
      <xdr:rowOff>428625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257800" y="35814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13</xdr:row>
      <xdr:rowOff>0</xdr:rowOff>
    </xdr:from>
    <xdr:to>
      <xdr:col>2</xdr:col>
      <xdr:colOff>133350</xdr:colOff>
      <xdr:row>13</xdr:row>
      <xdr:rowOff>238125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41827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13</xdr:row>
      <xdr:rowOff>0</xdr:rowOff>
    </xdr:from>
    <xdr:to>
      <xdr:col>3</xdr:col>
      <xdr:colOff>409575</xdr:colOff>
      <xdr:row>13</xdr:row>
      <xdr:rowOff>238125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236220</xdr:rowOff>
    </xdr:to>
    <xdr:sp macro="" textlink="">
      <xdr:nvSpPr>
        <xdr:cNvPr id="61" name="Text Box 34"/>
        <xdr:cNvSpPr txBox="1">
          <a:spLocks noChangeArrowheads="1"/>
        </xdr:cNvSpPr>
      </xdr:nvSpPr>
      <xdr:spPr bwMode="auto">
        <a:xfrm>
          <a:off x="1371600" y="49339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236220</xdr:rowOff>
    </xdr:to>
    <xdr:sp macro="" textlink="">
      <xdr:nvSpPr>
        <xdr:cNvPr id="62" name="Text Box 35"/>
        <xdr:cNvSpPr txBox="1">
          <a:spLocks noChangeArrowheads="1"/>
        </xdr:cNvSpPr>
      </xdr:nvSpPr>
      <xdr:spPr bwMode="auto">
        <a:xfrm>
          <a:off x="1371600" y="49339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236220</xdr:rowOff>
    </xdr:to>
    <xdr:sp macro="" textlink="">
      <xdr:nvSpPr>
        <xdr:cNvPr id="63" name="Text Box 36"/>
        <xdr:cNvSpPr txBox="1">
          <a:spLocks noChangeArrowheads="1"/>
        </xdr:cNvSpPr>
      </xdr:nvSpPr>
      <xdr:spPr bwMode="auto">
        <a:xfrm>
          <a:off x="1371600" y="49339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236220</xdr:rowOff>
    </xdr:to>
    <xdr:sp macro="" textlink="">
      <xdr:nvSpPr>
        <xdr:cNvPr id="64" name="Text Box 37"/>
        <xdr:cNvSpPr txBox="1">
          <a:spLocks noChangeArrowheads="1"/>
        </xdr:cNvSpPr>
      </xdr:nvSpPr>
      <xdr:spPr bwMode="auto">
        <a:xfrm>
          <a:off x="1371600" y="49339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236220</xdr:rowOff>
    </xdr:to>
    <xdr:sp macro="" textlink="">
      <xdr:nvSpPr>
        <xdr:cNvPr id="65" name="Text Box 38"/>
        <xdr:cNvSpPr txBox="1">
          <a:spLocks noChangeArrowheads="1"/>
        </xdr:cNvSpPr>
      </xdr:nvSpPr>
      <xdr:spPr bwMode="auto">
        <a:xfrm>
          <a:off x="1371600" y="49339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236220</xdr:rowOff>
    </xdr:to>
    <xdr:sp macro="" textlink="">
      <xdr:nvSpPr>
        <xdr:cNvPr id="66" name="Text Box 39"/>
        <xdr:cNvSpPr txBox="1">
          <a:spLocks noChangeArrowheads="1"/>
        </xdr:cNvSpPr>
      </xdr:nvSpPr>
      <xdr:spPr bwMode="auto">
        <a:xfrm>
          <a:off x="1371600" y="49339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236220</xdr:rowOff>
    </xdr:to>
    <xdr:sp macro="" textlink="">
      <xdr:nvSpPr>
        <xdr:cNvPr id="67" name="Text Box 40"/>
        <xdr:cNvSpPr txBox="1">
          <a:spLocks noChangeArrowheads="1"/>
        </xdr:cNvSpPr>
      </xdr:nvSpPr>
      <xdr:spPr bwMode="auto">
        <a:xfrm>
          <a:off x="1371600" y="49339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45720</xdr:colOff>
      <xdr:row>8</xdr:row>
      <xdr:rowOff>0</xdr:rowOff>
    </xdr:from>
    <xdr:to>
      <xdr:col>2</xdr:col>
      <xdr:colOff>137160</xdr:colOff>
      <xdr:row>8</xdr:row>
      <xdr:rowOff>236220</xdr:rowOff>
    </xdr:to>
    <xdr:sp macro="" textlink="">
      <xdr:nvSpPr>
        <xdr:cNvPr id="68" name="Text Box 41"/>
        <xdr:cNvSpPr txBox="1">
          <a:spLocks noChangeArrowheads="1"/>
        </xdr:cNvSpPr>
      </xdr:nvSpPr>
      <xdr:spPr bwMode="auto">
        <a:xfrm>
          <a:off x="1417320" y="4933950"/>
          <a:ext cx="9144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236220</xdr:rowOff>
    </xdr:to>
    <xdr:sp macro="" textlink="">
      <xdr:nvSpPr>
        <xdr:cNvPr id="69" name="Text Box 42"/>
        <xdr:cNvSpPr txBox="1">
          <a:spLocks noChangeArrowheads="1"/>
        </xdr:cNvSpPr>
      </xdr:nvSpPr>
      <xdr:spPr bwMode="auto">
        <a:xfrm>
          <a:off x="1371600" y="49339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236220</xdr:rowOff>
    </xdr:to>
    <xdr:sp macro="" textlink="">
      <xdr:nvSpPr>
        <xdr:cNvPr id="70" name="Text Box 43"/>
        <xdr:cNvSpPr txBox="1">
          <a:spLocks noChangeArrowheads="1"/>
        </xdr:cNvSpPr>
      </xdr:nvSpPr>
      <xdr:spPr bwMode="auto">
        <a:xfrm>
          <a:off x="1371600" y="49339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342900</xdr:colOff>
      <xdr:row>8</xdr:row>
      <xdr:rowOff>0</xdr:rowOff>
    </xdr:from>
    <xdr:to>
      <xdr:col>3</xdr:col>
      <xdr:colOff>419100</xdr:colOff>
      <xdr:row>8</xdr:row>
      <xdr:rowOff>236220</xdr:rowOff>
    </xdr:to>
    <xdr:sp macro="" textlink="">
      <xdr:nvSpPr>
        <xdr:cNvPr id="71" name="Text Box 45"/>
        <xdr:cNvSpPr txBox="1">
          <a:spLocks noChangeArrowheads="1"/>
        </xdr:cNvSpPr>
      </xdr:nvSpPr>
      <xdr:spPr bwMode="auto">
        <a:xfrm>
          <a:off x="4838700" y="4933950"/>
          <a:ext cx="76200" cy="2362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220980</xdr:rowOff>
    </xdr:to>
    <xdr:sp macro="" textlink="">
      <xdr:nvSpPr>
        <xdr:cNvPr id="72" name="Text Box 31"/>
        <xdr:cNvSpPr txBox="1">
          <a:spLocks noChangeArrowheads="1"/>
        </xdr:cNvSpPr>
      </xdr:nvSpPr>
      <xdr:spPr bwMode="auto">
        <a:xfrm>
          <a:off x="1371600" y="18392775"/>
          <a:ext cx="76200" cy="220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220980</xdr:rowOff>
    </xdr:to>
    <xdr:sp macro="" textlink="">
      <xdr:nvSpPr>
        <xdr:cNvPr id="73" name="Text Box 32"/>
        <xdr:cNvSpPr txBox="1">
          <a:spLocks noChangeArrowheads="1"/>
        </xdr:cNvSpPr>
      </xdr:nvSpPr>
      <xdr:spPr bwMode="auto">
        <a:xfrm>
          <a:off x="1371600" y="18392775"/>
          <a:ext cx="76200" cy="220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220980</xdr:rowOff>
    </xdr:to>
    <xdr:sp macro="" textlink="">
      <xdr:nvSpPr>
        <xdr:cNvPr id="74" name="Text Box 33"/>
        <xdr:cNvSpPr txBox="1">
          <a:spLocks noChangeArrowheads="1"/>
        </xdr:cNvSpPr>
      </xdr:nvSpPr>
      <xdr:spPr bwMode="auto">
        <a:xfrm>
          <a:off x="1371600" y="18392775"/>
          <a:ext cx="76200" cy="220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220980</xdr:rowOff>
    </xdr:to>
    <xdr:sp macro="" textlink="">
      <xdr:nvSpPr>
        <xdr:cNvPr id="75" name="Text Box 34"/>
        <xdr:cNvSpPr txBox="1">
          <a:spLocks noChangeArrowheads="1"/>
        </xdr:cNvSpPr>
      </xdr:nvSpPr>
      <xdr:spPr bwMode="auto">
        <a:xfrm>
          <a:off x="1371600" y="18392775"/>
          <a:ext cx="76200" cy="220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220980</xdr:rowOff>
    </xdr:to>
    <xdr:sp macro="" textlink="">
      <xdr:nvSpPr>
        <xdr:cNvPr id="76" name="Text Box 35"/>
        <xdr:cNvSpPr txBox="1">
          <a:spLocks noChangeArrowheads="1"/>
        </xdr:cNvSpPr>
      </xdr:nvSpPr>
      <xdr:spPr bwMode="auto">
        <a:xfrm>
          <a:off x="1371600" y="18392775"/>
          <a:ext cx="76200" cy="220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220980</xdr:rowOff>
    </xdr:to>
    <xdr:sp macro="" textlink="">
      <xdr:nvSpPr>
        <xdr:cNvPr id="77" name="Text Box 36"/>
        <xdr:cNvSpPr txBox="1">
          <a:spLocks noChangeArrowheads="1"/>
        </xdr:cNvSpPr>
      </xdr:nvSpPr>
      <xdr:spPr bwMode="auto">
        <a:xfrm>
          <a:off x="1371600" y="18392775"/>
          <a:ext cx="76200" cy="220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220980</xdr:rowOff>
    </xdr:to>
    <xdr:sp macro="" textlink="">
      <xdr:nvSpPr>
        <xdr:cNvPr id="78" name="Text Box 37"/>
        <xdr:cNvSpPr txBox="1">
          <a:spLocks noChangeArrowheads="1"/>
        </xdr:cNvSpPr>
      </xdr:nvSpPr>
      <xdr:spPr bwMode="auto">
        <a:xfrm>
          <a:off x="1371600" y="18392775"/>
          <a:ext cx="76200" cy="220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220980</xdr:rowOff>
    </xdr:to>
    <xdr:sp macro="" textlink="">
      <xdr:nvSpPr>
        <xdr:cNvPr id="79" name="Text Box 38"/>
        <xdr:cNvSpPr txBox="1">
          <a:spLocks noChangeArrowheads="1"/>
        </xdr:cNvSpPr>
      </xdr:nvSpPr>
      <xdr:spPr bwMode="auto">
        <a:xfrm>
          <a:off x="1371600" y="18392775"/>
          <a:ext cx="76200" cy="220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220980</xdr:rowOff>
    </xdr:to>
    <xdr:sp macro="" textlink="">
      <xdr:nvSpPr>
        <xdr:cNvPr id="80" name="Text Box 39"/>
        <xdr:cNvSpPr txBox="1">
          <a:spLocks noChangeArrowheads="1"/>
        </xdr:cNvSpPr>
      </xdr:nvSpPr>
      <xdr:spPr bwMode="auto">
        <a:xfrm>
          <a:off x="1371600" y="18392775"/>
          <a:ext cx="76200" cy="220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220980</xdr:rowOff>
    </xdr:to>
    <xdr:sp macro="" textlink="">
      <xdr:nvSpPr>
        <xdr:cNvPr id="81" name="Text Box 40"/>
        <xdr:cNvSpPr txBox="1">
          <a:spLocks noChangeArrowheads="1"/>
        </xdr:cNvSpPr>
      </xdr:nvSpPr>
      <xdr:spPr bwMode="auto">
        <a:xfrm>
          <a:off x="1371600" y="18392775"/>
          <a:ext cx="76200" cy="220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45720</xdr:colOff>
      <xdr:row>6</xdr:row>
      <xdr:rowOff>0</xdr:rowOff>
    </xdr:from>
    <xdr:to>
      <xdr:col>2</xdr:col>
      <xdr:colOff>137160</xdr:colOff>
      <xdr:row>6</xdr:row>
      <xdr:rowOff>220980</xdr:rowOff>
    </xdr:to>
    <xdr:sp macro="" textlink="">
      <xdr:nvSpPr>
        <xdr:cNvPr id="82" name="Text Box 41"/>
        <xdr:cNvSpPr txBox="1">
          <a:spLocks noChangeArrowheads="1"/>
        </xdr:cNvSpPr>
      </xdr:nvSpPr>
      <xdr:spPr bwMode="auto">
        <a:xfrm>
          <a:off x="1417320" y="18392775"/>
          <a:ext cx="91440" cy="220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220980</xdr:rowOff>
    </xdr:to>
    <xdr:sp macro="" textlink="">
      <xdr:nvSpPr>
        <xdr:cNvPr id="83" name="Text Box 42"/>
        <xdr:cNvSpPr txBox="1">
          <a:spLocks noChangeArrowheads="1"/>
        </xdr:cNvSpPr>
      </xdr:nvSpPr>
      <xdr:spPr bwMode="auto">
        <a:xfrm>
          <a:off x="1371600" y="18392775"/>
          <a:ext cx="76200" cy="220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220980</xdr:rowOff>
    </xdr:to>
    <xdr:sp macro="" textlink="">
      <xdr:nvSpPr>
        <xdr:cNvPr id="84" name="Text Box 43"/>
        <xdr:cNvSpPr txBox="1">
          <a:spLocks noChangeArrowheads="1"/>
        </xdr:cNvSpPr>
      </xdr:nvSpPr>
      <xdr:spPr bwMode="auto">
        <a:xfrm>
          <a:off x="1371600" y="18392775"/>
          <a:ext cx="76200" cy="220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220980</xdr:rowOff>
    </xdr:to>
    <xdr:sp macro="" textlink="">
      <xdr:nvSpPr>
        <xdr:cNvPr id="85" name="Text Box 44"/>
        <xdr:cNvSpPr txBox="1">
          <a:spLocks noChangeArrowheads="1"/>
        </xdr:cNvSpPr>
      </xdr:nvSpPr>
      <xdr:spPr bwMode="auto">
        <a:xfrm>
          <a:off x="1371600" y="18392775"/>
          <a:ext cx="76200" cy="220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342900</xdr:colOff>
      <xdr:row>6</xdr:row>
      <xdr:rowOff>0</xdr:rowOff>
    </xdr:from>
    <xdr:to>
      <xdr:col>3</xdr:col>
      <xdr:colOff>419100</xdr:colOff>
      <xdr:row>6</xdr:row>
      <xdr:rowOff>220980</xdr:rowOff>
    </xdr:to>
    <xdr:sp macro="" textlink="">
      <xdr:nvSpPr>
        <xdr:cNvPr id="86" name="Text Box 45"/>
        <xdr:cNvSpPr txBox="1">
          <a:spLocks noChangeArrowheads="1"/>
        </xdr:cNvSpPr>
      </xdr:nvSpPr>
      <xdr:spPr bwMode="auto">
        <a:xfrm>
          <a:off x="4838700" y="18392775"/>
          <a:ext cx="76200" cy="220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180975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4695825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180975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180975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381125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180975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180975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381125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180975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</xdr:colOff>
      <xdr:row>5</xdr:row>
      <xdr:rowOff>0</xdr:rowOff>
    </xdr:from>
    <xdr:to>
      <xdr:col>3</xdr:col>
      <xdr:colOff>152400</xdr:colOff>
      <xdr:row>5</xdr:row>
      <xdr:rowOff>259080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541520" y="48006000"/>
          <a:ext cx="10668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</xdr:colOff>
      <xdr:row>5</xdr:row>
      <xdr:rowOff>0</xdr:rowOff>
    </xdr:from>
    <xdr:to>
      <xdr:col>3</xdr:col>
      <xdr:colOff>152400</xdr:colOff>
      <xdr:row>5</xdr:row>
      <xdr:rowOff>259080</xdr:rowOff>
    </xdr:to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4541520" y="48006000"/>
          <a:ext cx="106680" cy="259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</xdr:colOff>
      <xdr:row>9</xdr:row>
      <xdr:rowOff>0</xdr:rowOff>
    </xdr:from>
    <xdr:to>
      <xdr:col>3</xdr:col>
      <xdr:colOff>152400</xdr:colOff>
      <xdr:row>9</xdr:row>
      <xdr:rowOff>280035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541520" y="51320700"/>
          <a:ext cx="106680" cy="289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</xdr:colOff>
      <xdr:row>9</xdr:row>
      <xdr:rowOff>0</xdr:rowOff>
    </xdr:from>
    <xdr:to>
      <xdr:col>3</xdr:col>
      <xdr:colOff>152400</xdr:colOff>
      <xdr:row>9</xdr:row>
      <xdr:rowOff>280035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4541520" y="51320700"/>
          <a:ext cx="106680" cy="289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</xdr:colOff>
      <xdr:row>10</xdr:row>
      <xdr:rowOff>0</xdr:rowOff>
    </xdr:from>
    <xdr:to>
      <xdr:col>3</xdr:col>
      <xdr:colOff>152400</xdr:colOff>
      <xdr:row>10</xdr:row>
      <xdr:rowOff>280035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541520" y="51873150"/>
          <a:ext cx="106680" cy="289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45720</xdr:colOff>
      <xdr:row>10</xdr:row>
      <xdr:rowOff>0</xdr:rowOff>
    </xdr:from>
    <xdr:to>
      <xdr:col>3</xdr:col>
      <xdr:colOff>152400</xdr:colOff>
      <xdr:row>10</xdr:row>
      <xdr:rowOff>280035</xdr:rowOff>
    </xdr:to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4541520" y="51873150"/>
          <a:ext cx="106680" cy="289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1972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1972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1972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1972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1972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1972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1972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1972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1972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1972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6</xdr:row>
      <xdr:rowOff>0</xdr:rowOff>
    </xdr:from>
    <xdr:to>
      <xdr:col>2</xdr:col>
      <xdr:colOff>133350</xdr:colOff>
      <xdr:row>6</xdr:row>
      <xdr:rowOff>180975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19729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1972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1972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1972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6</xdr:row>
      <xdr:rowOff>0</xdr:rowOff>
    </xdr:from>
    <xdr:to>
      <xdr:col>3</xdr:col>
      <xdr:colOff>409575</xdr:colOff>
      <xdr:row>6</xdr:row>
      <xdr:rowOff>180975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19729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3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4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4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4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4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4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4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6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7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7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7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76" name="Text Box 31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77" name="Text Box 32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78" name="Text Box 33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79" name="Text Box 34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80" name="Text Box 35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81" name="Text Box 36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82" name="Text Box 37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83" name="Text Box 38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84" name="Text Box 39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85" name="Text Box 40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6</xdr:row>
      <xdr:rowOff>0</xdr:rowOff>
    </xdr:from>
    <xdr:to>
      <xdr:col>2</xdr:col>
      <xdr:colOff>133350</xdr:colOff>
      <xdr:row>6</xdr:row>
      <xdr:rowOff>180975</xdr:rowOff>
    </xdr:to>
    <xdr:sp macro="" textlink="">
      <xdr:nvSpPr>
        <xdr:cNvPr id="86" name="Text Box 41"/>
        <xdr:cNvSpPr txBox="1">
          <a:spLocks noChangeArrowheads="1"/>
        </xdr:cNvSpPr>
      </xdr:nvSpPr>
      <xdr:spPr bwMode="auto">
        <a:xfrm>
          <a:off x="1733550" y="1952625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87" name="Text Box 42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88" name="Text Box 43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89" name="Text Box 44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6</xdr:row>
      <xdr:rowOff>0</xdr:rowOff>
    </xdr:from>
    <xdr:to>
      <xdr:col>3</xdr:col>
      <xdr:colOff>409575</xdr:colOff>
      <xdr:row>6</xdr:row>
      <xdr:rowOff>180975</xdr:rowOff>
    </xdr:to>
    <xdr:sp macro="" textlink="">
      <xdr:nvSpPr>
        <xdr:cNvPr id="90" name="Text Box 45"/>
        <xdr:cNvSpPr txBox="1">
          <a:spLocks noChangeArrowheads="1"/>
        </xdr:cNvSpPr>
      </xdr:nvSpPr>
      <xdr:spPr bwMode="auto">
        <a:xfrm>
          <a:off x="5067300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6</xdr:row>
      <xdr:rowOff>0</xdr:rowOff>
    </xdr:from>
    <xdr:to>
      <xdr:col>2</xdr:col>
      <xdr:colOff>133350</xdr:colOff>
      <xdr:row>6</xdr:row>
      <xdr:rowOff>180975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952625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76200</xdr:colOff>
      <xdr:row>6</xdr:row>
      <xdr:rowOff>180975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6</xdr:row>
      <xdr:rowOff>0</xdr:rowOff>
    </xdr:from>
    <xdr:to>
      <xdr:col>3</xdr:col>
      <xdr:colOff>409575</xdr:colOff>
      <xdr:row>6</xdr:row>
      <xdr:rowOff>180975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9526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61" name="Text Box 17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62" name="Text Box 18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63" name="Text Box 19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64" name="Text Box 20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65" name="Text Box 33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66" name="Text Box 34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67" name="Text Box 35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68" name="Text Box 36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69" name="Text Box 37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70" name="Text Box 38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71" name="Text Box 39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72" name="Text Box 40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73" name="Text Box 29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74" name="Text Box 30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75" name="Text Box 31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76" name="Text Box 32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77" name="Text Box 41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78" name="Text Box 42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79" name="Text Box 43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80" name="Text Box 44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81" name="Text Box 53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82" name="Text Box 54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83" name="Text Box 55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84" name="Text Box 56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85" name="Text Box 57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86" name="Text Box 58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87" name="Text Box 59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88" name="Text Box 60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89" name="Text Box 61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90" name="Text Box 62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91" name="Text Box 63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92" name="Text Box 64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93" name="Text Box 65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94" name="Text Box 66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95" name="Text Box 67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96" name="Text Box 68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97" name="Text Box 69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98" name="Text Box 70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99" name="Text Box 71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00" name="Text Box 72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01" name="Text Box 73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02" name="Text Box 74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03" name="Text Box 75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04" name="Text Box 76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05" name="Text Box 77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06" name="Text Box 78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07" name="Text Box 79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08" name="Text Box 80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09" name="Text Box 81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10" name="Text Box 82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11" name="Text Box 83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12" name="Text Box 84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13" name="Text Box 153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14" name="Text Box 154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15" name="Text Box 155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16" name="Text Box 156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17" name="Text Box 157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18" name="Text Box 158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19" name="Text Box 159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20" name="Text Box 160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21" name="Text Box 161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22" name="Text Box 162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23" name="Text Box 163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24" name="Text Box 164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25" name="Text Box 165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26" name="Text Box 166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27" name="Text Box 167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6</xdr:row>
      <xdr:rowOff>234315</xdr:rowOff>
    </xdr:to>
    <xdr:sp macro="" textlink="">
      <xdr:nvSpPr>
        <xdr:cNvPr id="128" name="Text Box 168"/>
        <xdr:cNvSpPr txBox="1">
          <a:spLocks noChangeArrowheads="1"/>
        </xdr:cNvSpPr>
      </xdr:nvSpPr>
      <xdr:spPr bwMode="auto">
        <a:xfrm>
          <a:off x="4495800" y="101346000"/>
          <a:ext cx="60960" cy="2628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11</xdr:row>
      <xdr:rowOff>0</xdr:rowOff>
    </xdr:to>
    <xdr:sp macro="" textlink="">
      <xdr:nvSpPr>
        <xdr:cNvPr id="129" name="Text Box 21"/>
        <xdr:cNvSpPr txBox="1">
          <a:spLocks noChangeArrowheads="1"/>
        </xdr:cNvSpPr>
      </xdr:nvSpPr>
      <xdr:spPr bwMode="auto">
        <a:xfrm>
          <a:off x="4495800" y="101346000"/>
          <a:ext cx="6096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11</xdr:row>
      <xdr:rowOff>0</xdr:rowOff>
    </xdr:to>
    <xdr:sp macro="" textlink="">
      <xdr:nvSpPr>
        <xdr:cNvPr id="130" name="Text Box 22"/>
        <xdr:cNvSpPr txBox="1">
          <a:spLocks noChangeArrowheads="1"/>
        </xdr:cNvSpPr>
      </xdr:nvSpPr>
      <xdr:spPr bwMode="auto">
        <a:xfrm>
          <a:off x="4495800" y="101346000"/>
          <a:ext cx="6096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11</xdr:row>
      <xdr:rowOff>0</xdr:rowOff>
    </xdr:to>
    <xdr:sp macro="" textlink="">
      <xdr:nvSpPr>
        <xdr:cNvPr id="131" name="Text Box 23"/>
        <xdr:cNvSpPr txBox="1">
          <a:spLocks noChangeArrowheads="1"/>
        </xdr:cNvSpPr>
      </xdr:nvSpPr>
      <xdr:spPr bwMode="auto">
        <a:xfrm>
          <a:off x="4495800" y="101346000"/>
          <a:ext cx="6096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11</xdr:row>
      <xdr:rowOff>0</xdr:rowOff>
    </xdr:to>
    <xdr:sp macro="" textlink="">
      <xdr:nvSpPr>
        <xdr:cNvPr id="132" name="Text Box 24"/>
        <xdr:cNvSpPr txBox="1">
          <a:spLocks noChangeArrowheads="1"/>
        </xdr:cNvSpPr>
      </xdr:nvSpPr>
      <xdr:spPr bwMode="auto">
        <a:xfrm>
          <a:off x="4495800" y="101346000"/>
          <a:ext cx="6096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11</xdr:row>
      <xdr:rowOff>0</xdr:rowOff>
    </xdr:to>
    <xdr:sp macro="" textlink="">
      <xdr:nvSpPr>
        <xdr:cNvPr id="133" name="Text Box 25"/>
        <xdr:cNvSpPr txBox="1">
          <a:spLocks noChangeArrowheads="1"/>
        </xdr:cNvSpPr>
      </xdr:nvSpPr>
      <xdr:spPr bwMode="auto">
        <a:xfrm>
          <a:off x="4495800" y="101346000"/>
          <a:ext cx="6096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11</xdr:row>
      <xdr:rowOff>0</xdr:rowOff>
    </xdr:to>
    <xdr:sp macro="" textlink="">
      <xdr:nvSpPr>
        <xdr:cNvPr id="134" name="Text Box 26"/>
        <xdr:cNvSpPr txBox="1">
          <a:spLocks noChangeArrowheads="1"/>
        </xdr:cNvSpPr>
      </xdr:nvSpPr>
      <xdr:spPr bwMode="auto">
        <a:xfrm>
          <a:off x="4495800" y="101346000"/>
          <a:ext cx="6096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11</xdr:row>
      <xdr:rowOff>0</xdr:rowOff>
    </xdr:to>
    <xdr:sp macro="" textlink="">
      <xdr:nvSpPr>
        <xdr:cNvPr id="135" name="Text Box 27"/>
        <xdr:cNvSpPr txBox="1">
          <a:spLocks noChangeArrowheads="1"/>
        </xdr:cNvSpPr>
      </xdr:nvSpPr>
      <xdr:spPr bwMode="auto">
        <a:xfrm>
          <a:off x="4495800" y="101346000"/>
          <a:ext cx="6096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60960</xdr:colOff>
      <xdr:row>11</xdr:row>
      <xdr:rowOff>0</xdr:rowOff>
    </xdr:to>
    <xdr:sp macro="" textlink="">
      <xdr:nvSpPr>
        <xdr:cNvPr id="136" name="Text Box 28"/>
        <xdr:cNvSpPr txBox="1">
          <a:spLocks noChangeArrowheads="1"/>
        </xdr:cNvSpPr>
      </xdr:nvSpPr>
      <xdr:spPr bwMode="auto">
        <a:xfrm>
          <a:off x="4495800" y="101346000"/>
          <a:ext cx="6096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opLeftCell="A31" zoomScale="110" zoomScaleNormal="110" workbookViewId="0">
      <selection activeCell="D12" sqref="D12"/>
    </sheetView>
  </sheetViews>
  <sheetFormatPr defaultColWidth="7.875" defaultRowHeight="18.75" x14ac:dyDescent="0.2"/>
  <cols>
    <col min="1" max="1" width="3.875" style="16" customWidth="1"/>
    <col min="2" max="2" width="9.875" style="16" customWidth="1"/>
    <col min="3" max="3" width="40" style="3" customWidth="1"/>
    <col min="4" max="4" width="12.625" style="3" customWidth="1"/>
    <col min="5" max="5" width="19.625" style="16" customWidth="1"/>
    <col min="6" max="12" width="4.125" style="3" customWidth="1"/>
    <col min="13" max="16384" width="7.875" style="3"/>
  </cols>
  <sheetData>
    <row r="1" spans="1:12" x14ac:dyDescent="0.2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x14ac:dyDescent="0.2">
      <c r="A2" s="195" t="s">
        <v>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x14ac:dyDescent="0.2">
      <c r="A3" s="196" t="s">
        <v>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12" x14ac:dyDescent="0.2">
      <c r="A4" s="197" t="s">
        <v>10</v>
      </c>
      <c r="B4" s="199" t="s">
        <v>3</v>
      </c>
      <c r="C4" s="197" t="s">
        <v>11</v>
      </c>
      <c r="D4" s="197" t="s">
        <v>4</v>
      </c>
      <c r="E4" s="200" t="s">
        <v>5</v>
      </c>
      <c r="F4" s="201" t="s">
        <v>6</v>
      </c>
      <c r="G4" s="202"/>
      <c r="H4" s="202"/>
      <c r="I4" s="202"/>
      <c r="J4" s="202"/>
      <c r="K4" s="202"/>
      <c r="L4" s="203"/>
    </row>
    <row r="5" spans="1:12" x14ac:dyDescent="0.2">
      <c r="A5" s="198"/>
      <c r="B5" s="199"/>
      <c r="C5" s="198"/>
      <c r="D5" s="198"/>
      <c r="E5" s="200"/>
      <c r="F5" s="5">
        <v>1</v>
      </c>
      <c r="G5" s="5">
        <v>2</v>
      </c>
      <c r="H5" s="5">
        <v>3</v>
      </c>
      <c r="I5" s="5">
        <v>4</v>
      </c>
      <c r="J5" s="4">
        <v>5</v>
      </c>
      <c r="K5" s="4">
        <v>6</v>
      </c>
      <c r="L5" s="8">
        <v>7</v>
      </c>
    </row>
    <row r="6" spans="1:12" ht="37.5" x14ac:dyDescent="0.2">
      <c r="A6" s="13">
        <v>1</v>
      </c>
      <c r="B6" s="13" t="s">
        <v>13</v>
      </c>
      <c r="C6" s="60" t="s">
        <v>166</v>
      </c>
      <c r="D6" s="61">
        <v>10000000</v>
      </c>
      <c r="E6" s="103" t="s">
        <v>14</v>
      </c>
      <c r="F6" s="62"/>
      <c r="G6" s="62"/>
      <c r="H6" s="62"/>
      <c r="I6" s="62"/>
      <c r="J6" s="174" t="s">
        <v>229</v>
      </c>
      <c r="K6" s="23"/>
      <c r="L6" s="23"/>
    </row>
    <row r="7" spans="1:12" ht="37.5" x14ac:dyDescent="0.2">
      <c r="A7" s="14">
        <v>2</v>
      </c>
      <c r="B7" s="14" t="s">
        <v>13</v>
      </c>
      <c r="C7" s="53" t="s">
        <v>171</v>
      </c>
      <c r="D7" s="54">
        <v>5000000</v>
      </c>
      <c r="E7" s="104" t="s">
        <v>14</v>
      </c>
      <c r="F7" s="55"/>
      <c r="G7" s="55"/>
      <c r="H7" s="55"/>
      <c r="I7" s="55"/>
      <c r="J7" s="175" t="s">
        <v>229</v>
      </c>
      <c r="K7" s="25"/>
      <c r="L7" s="25"/>
    </row>
    <row r="8" spans="1:12" x14ac:dyDescent="0.2">
      <c r="A8" s="14">
        <v>3</v>
      </c>
      <c r="B8" s="14" t="s">
        <v>13</v>
      </c>
      <c r="C8" s="53" t="s">
        <v>15</v>
      </c>
      <c r="D8" s="54">
        <v>5000000</v>
      </c>
      <c r="E8" s="104" t="s">
        <v>14</v>
      </c>
      <c r="F8" s="55"/>
      <c r="G8" s="55"/>
      <c r="H8" s="55"/>
      <c r="I8" s="55"/>
      <c r="J8" s="175" t="s">
        <v>229</v>
      </c>
      <c r="K8" s="25"/>
      <c r="L8" s="25"/>
    </row>
    <row r="9" spans="1:12" ht="21.75" customHeight="1" x14ac:dyDescent="0.2">
      <c r="A9" s="14">
        <v>4</v>
      </c>
      <c r="B9" s="14" t="s">
        <v>13</v>
      </c>
      <c r="C9" s="53" t="s">
        <v>16</v>
      </c>
      <c r="D9" s="54">
        <v>5000000</v>
      </c>
      <c r="E9" s="104" t="s">
        <v>14</v>
      </c>
      <c r="F9" s="55"/>
      <c r="G9" s="55"/>
      <c r="H9" s="55"/>
      <c r="I9" s="55"/>
      <c r="J9" s="175" t="s">
        <v>229</v>
      </c>
      <c r="K9" s="25"/>
      <c r="L9" s="25"/>
    </row>
    <row r="10" spans="1:12" ht="37.5" x14ac:dyDescent="0.2">
      <c r="A10" s="14">
        <v>5</v>
      </c>
      <c r="B10" s="14" t="s">
        <v>13</v>
      </c>
      <c r="C10" s="53" t="s">
        <v>172</v>
      </c>
      <c r="D10" s="54">
        <v>5000000</v>
      </c>
      <c r="E10" s="104" t="s">
        <v>14</v>
      </c>
      <c r="F10" s="55"/>
      <c r="G10" s="55"/>
      <c r="H10" s="55"/>
      <c r="I10" s="55"/>
      <c r="J10" s="175" t="s">
        <v>229</v>
      </c>
      <c r="K10" s="25"/>
      <c r="L10" s="25"/>
    </row>
    <row r="11" spans="1:12" ht="21.75" customHeight="1" x14ac:dyDescent="0.2">
      <c r="A11" s="14">
        <v>6</v>
      </c>
      <c r="B11" s="14" t="s">
        <v>13</v>
      </c>
      <c r="C11" s="53" t="s">
        <v>17</v>
      </c>
      <c r="D11" s="54">
        <v>5000000</v>
      </c>
      <c r="E11" s="104" t="s">
        <v>14</v>
      </c>
      <c r="F11" s="55"/>
      <c r="G11" s="55"/>
      <c r="H11" s="55"/>
      <c r="I11" s="55"/>
      <c r="J11" s="175" t="s">
        <v>229</v>
      </c>
      <c r="K11" s="25"/>
      <c r="L11" s="25"/>
    </row>
    <row r="12" spans="1:12" ht="37.5" x14ac:dyDescent="0.2">
      <c r="A12" s="14">
        <v>7</v>
      </c>
      <c r="B12" s="14" t="s">
        <v>13</v>
      </c>
      <c r="C12" s="213" t="s">
        <v>18</v>
      </c>
      <c r="D12" s="54">
        <v>26000000</v>
      </c>
      <c r="E12" s="104" t="s">
        <v>14</v>
      </c>
      <c r="F12" s="176" t="s">
        <v>229</v>
      </c>
      <c r="G12" s="55"/>
      <c r="H12" s="55"/>
      <c r="I12" s="55"/>
      <c r="J12" s="25"/>
      <c r="K12" s="25"/>
      <c r="L12" s="25"/>
    </row>
    <row r="13" spans="1:12" ht="21.75" customHeight="1" x14ac:dyDescent="0.2">
      <c r="A13" s="14">
        <v>8</v>
      </c>
      <c r="B13" s="14" t="s">
        <v>13</v>
      </c>
      <c r="C13" s="53" t="s">
        <v>19</v>
      </c>
      <c r="D13" s="54">
        <v>5000000</v>
      </c>
      <c r="E13" s="104" t="s">
        <v>14</v>
      </c>
      <c r="F13" s="55"/>
      <c r="G13" s="55"/>
      <c r="H13" s="55"/>
      <c r="I13" s="55"/>
      <c r="J13" s="175" t="s">
        <v>229</v>
      </c>
      <c r="K13" s="25"/>
      <c r="L13" s="25"/>
    </row>
    <row r="14" spans="1:12" x14ac:dyDescent="0.2">
      <c r="A14" s="14">
        <v>9</v>
      </c>
      <c r="B14" s="14" t="s">
        <v>13</v>
      </c>
      <c r="C14" s="53" t="s">
        <v>20</v>
      </c>
      <c r="D14" s="54">
        <v>5000000</v>
      </c>
      <c r="E14" s="104" t="s">
        <v>14</v>
      </c>
      <c r="F14" s="55"/>
      <c r="G14" s="55"/>
      <c r="H14" s="55"/>
      <c r="I14" s="55"/>
      <c r="J14" s="175" t="s">
        <v>229</v>
      </c>
      <c r="K14" s="25"/>
      <c r="L14" s="25"/>
    </row>
    <row r="15" spans="1:12" x14ac:dyDescent="0.2">
      <c r="A15" s="14">
        <v>10</v>
      </c>
      <c r="B15" s="14" t="s">
        <v>13</v>
      </c>
      <c r="C15" s="53" t="s">
        <v>21</v>
      </c>
      <c r="D15" s="54">
        <v>5000000</v>
      </c>
      <c r="E15" s="104" t="s">
        <v>14</v>
      </c>
      <c r="F15" s="55"/>
      <c r="G15" s="55"/>
      <c r="H15" s="55"/>
      <c r="I15" s="55"/>
      <c r="J15" s="175" t="s">
        <v>229</v>
      </c>
      <c r="K15" s="25"/>
      <c r="L15" s="25"/>
    </row>
    <row r="16" spans="1:12" ht="37.5" x14ac:dyDescent="0.2">
      <c r="A16" s="14">
        <v>11</v>
      </c>
      <c r="B16" s="14" t="s">
        <v>13</v>
      </c>
      <c r="C16" s="53" t="s">
        <v>167</v>
      </c>
      <c r="D16" s="54">
        <v>3000000</v>
      </c>
      <c r="E16" s="104" t="s">
        <v>14</v>
      </c>
      <c r="F16" s="55"/>
      <c r="G16" s="55"/>
      <c r="H16" s="55"/>
      <c r="I16" s="55"/>
      <c r="J16" s="175" t="s">
        <v>229</v>
      </c>
      <c r="K16" s="25"/>
      <c r="L16" s="25"/>
    </row>
    <row r="17" spans="1:12" x14ac:dyDescent="0.2">
      <c r="A17" s="15">
        <v>12</v>
      </c>
      <c r="B17" s="15" t="s">
        <v>13</v>
      </c>
      <c r="C17" s="58" t="s">
        <v>22</v>
      </c>
      <c r="D17" s="59">
        <v>2606000</v>
      </c>
      <c r="E17" s="105" t="s">
        <v>14</v>
      </c>
      <c r="F17" s="56"/>
      <c r="G17" s="56"/>
      <c r="H17" s="56"/>
      <c r="I17" s="56"/>
      <c r="J17" s="177" t="s">
        <v>229</v>
      </c>
      <c r="K17" s="27"/>
      <c r="L17" s="27"/>
    </row>
    <row r="18" spans="1:12" ht="37.5" x14ac:dyDescent="0.2">
      <c r="A18" s="31">
        <v>13</v>
      </c>
      <c r="B18" s="31" t="s">
        <v>13</v>
      </c>
      <c r="C18" s="170" t="s">
        <v>23</v>
      </c>
      <c r="D18" s="171">
        <v>2000000</v>
      </c>
      <c r="E18" s="172" t="s">
        <v>14</v>
      </c>
      <c r="F18" s="173"/>
      <c r="G18" s="173"/>
      <c r="H18" s="173"/>
      <c r="I18" s="173"/>
      <c r="J18" s="179" t="s">
        <v>229</v>
      </c>
      <c r="K18" s="39"/>
      <c r="L18" s="39"/>
    </row>
    <row r="19" spans="1:12" x14ac:dyDescent="0.2">
      <c r="A19" s="14">
        <v>14</v>
      </c>
      <c r="B19" s="14" t="s">
        <v>13</v>
      </c>
      <c r="C19" s="53" t="s">
        <v>24</v>
      </c>
      <c r="D19" s="54">
        <v>2000000</v>
      </c>
      <c r="E19" s="104" t="s">
        <v>14</v>
      </c>
      <c r="F19" s="55"/>
      <c r="G19" s="55"/>
      <c r="H19" s="55"/>
      <c r="I19" s="55"/>
      <c r="J19" s="179" t="s">
        <v>229</v>
      </c>
      <c r="K19" s="25"/>
      <c r="L19" s="25"/>
    </row>
    <row r="20" spans="1:12" x14ac:dyDescent="0.2">
      <c r="A20" s="14">
        <v>15</v>
      </c>
      <c r="B20" s="14" t="s">
        <v>13</v>
      </c>
      <c r="C20" s="53" t="s">
        <v>25</v>
      </c>
      <c r="D20" s="54">
        <v>2000000</v>
      </c>
      <c r="E20" s="104" t="s">
        <v>14</v>
      </c>
      <c r="F20" s="55"/>
      <c r="G20" s="55"/>
      <c r="H20" s="55"/>
      <c r="I20" s="55"/>
      <c r="J20" s="179" t="s">
        <v>229</v>
      </c>
      <c r="K20" s="25"/>
      <c r="L20" s="25"/>
    </row>
    <row r="21" spans="1:12" ht="37.5" x14ac:dyDescent="0.2">
      <c r="A21" s="14">
        <v>16</v>
      </c>
      <c r="B21" s="14" t="s">
        <v>13</v>
      </c>
      <c r="C21" s="53" t="s">
        <v>26</v>
      </c>
      <c r="D21" s="54">
        <v>2000000</v>
      </c>
      <c r="E21" s="104" t="s">
        <v>14</v>
      </c>
      <c r="F21" s="55"/>
      <c r="G21" s="55"/>
      <c r="H21" s="55"/>
      <c r="I21" s="55"/>
      <c r="J21" s="179" t="s">
        <v>229</v>
      </c>
      <c r="K21" s="25"/>
      <c r="L21" s="25"/>
    </row>
    <row r="22" spans="1:12" ht="21.75" customHeight="1" x14ac:dyDescent="0.2">
      <c r="A22" s="14">
        <v>17</v>
      </c>
      <c r="B22" s="14" t="s">
        <v>13</v>
      </c>
      <c r="C22" s="53" t="s">
        <v>27</v>
      </c>
      <c r="D22" s="54">
        <v>2000000</v>
      </c>
      <c r="E22" s="104" t="s">
        <v>14</v>
      </c>
      <c r="F22" s="55"/>
      <c r="G22" s="55"/>
      <c r="H22" s="55"/>
      <c r="I22" s="55"/>
      <c r="J22" s="179" t="s">
        <v>229</v>
      </c>
      <c r="K22" s="25"/>
      <c r="L22" s="25"/>
    </row>
    <row r="23" spans="1:12" ht="37.5" x14ac:dyDescent="0.2">
      <c r="A23" s="14">
        <v>18</v>
      </c>
      <c r="B23" s="14" t="s">
        <v>13</v>
      </c>
      <c r="C23" s="53" t="s">
        <v>173</v>
      </c>
      <c r="D23" s="54">
        <v>2000000</v>
      </c>
      <c r="E23" s="104" t="s">
        <v>14</v>
      </c>
      <c r="F23" s="55"/>
      <c r="G23" s="55"/>
      <c r="H23" s="55"/>
      <c r="I23" s="55"/>
      <c r="J23" s="179" t="s">
        <v>229</v>
      </c>
      <c r="K23" s="25"/>
      <c r="L23" s="25"/>
    </row>
    <row r="24" spans="1:12" ht="37.5" x14ac:dyDescent="0.2">
      <c r="A24" s="14">
        <v>19</v>
      </c>
      <c r="B24" s="14" t="s">
        <v>13</v>
      </c>
      <c r="C24" s="53" t="s">
        <v>28</v>
      </c>
      <c r="D24" s="54">
        <v>2000000</v>
      </c>
      <c r="E24" s="104" t="s">
        <v>14</v>
      </c>
      <c r="F24" s="55"/>
      <c r="G24" s="55"/>
      <c r="H24" s="55"/>
      <c r="I24" s="55"/>
      <c r="J24" s="179" t="s">
        <v>229</v>
      </c>
      <c r="K24" s="25"/>
      <c r="L24" s="25"/>
    </row>
    <row r="25" spans="1:12" ht="37.5" x14ac:dyDescent="0.2">
      <c r="A25" s="14">
        <v>20</v>
      </c>
      <c r="B25" s="14" t="s">
        <v>13</v>
      </c>
      <c r="C25" s="53" t="s">
        <v>29</v>
      </c>
      <c r="D25" s="54">
        <v>2000000</v>
      </c>
      <c r="E25" s="104" t="s">
        <v>14</v>
      </c>
      <c r="F25" s="55"/>
      <c r="G25" s="55"/>
      <c r="H25" s="55"/>
      <c r="I25" s="55"/>
      <c r="J25" s="179" t="s">
        <v>229</v>
      </c>
      <c r="K25" s="25"/>
      <c r="L25" s="25"/>
    </row>
    <row r="26" spans="1:12" ht="37.5" x14ac:dyDescent="0.2">
      <c r="A26" s="14">
        <v>21</v>
      </c>
      <c r="B26" s="14" t="s">
        <v>13</v>
      </c>
      <c r="C26" s="53" t="s">
        <v>30</v>
      </c>
      <c r="D26" s="54">
        <v>2000000</v>
      </c>
      <c r="E26" s="104" t="s">
        <v>14</v>
      </c>
      <c r="F26" s="55"/>
      <c r="G26" s="55"/>
      <c r="H26" s="55"/>
      <c r="I26" s="55"/>
      <c r="J26" s="179" t="s">
        <v>229</v>
      </c>
      <c r="K26" s="25"/>
      <c r="L26" s="25"/>
    </row>
    <row r="27" spans="1:12" ht="37.5" x14ac:dyDescent="0.2">
      <c r="A27" s="14">
        <v>22</v>
      </c>
      <c r="B27" s="14" t="s">
        <v>13</v>
      </c>
      <c r="C27" s="53" t="s">
        <v>168</v>
      </c>
      <c r="D27" s="54">
        <v>2000000</v>
      </c>
      <c r="E27" s="104" t="s">
        <v>14</v>
      </c>
      <c r="F27" s="55"/>
      <c r="G27" s="55"/>
      <c r="H27" s="55"/>
      <c r="I27" s="55"/>
      <c r="J27" s="179" t="s">
        <v>229</v>
      </c>
      <c r="K27" s="25"/>
      <c r="L27" s="25"/>
    </row>
    <row r="28" spans="1:12" ht="37.5" x14ac:dyDescent="0.2">
      <c r="A28" s="14">
        <v>23</v>
      </c>
      <c r="B28" s="14" t="s">
        <v>13</v>
      </c>
      <c r="C28" s="53" t="s">
        <v>31</v>
      </c>
      <c r="D28" s="54">
        <v>2000000</v>
      </c>
      <c r="E28" s="104" t="s">
        <v>14</v>
      </c>
      <c r="F28" s="55"/>
      <c r="G28" s="55"/>
      <c r="H28" s="55"/>
      <c r="I28" s="55"/>
      <c r="J28" s="179" t="s">
        <v>229</v>
      </c>
      <c r="K28" s="25"/>
      <c r="L28" s="25"/>
    </row>
    <row r="29" spans="1:12" ht="37.5" x14ac:dyDescent="0.2">
      <c r="A29" s="15">
        <v>24</v>
      </c>
      <c r="B29" s="15" t="s">
        <v>13</v>
      </c>
      <c r="C29" s="58" t="s">
        <v>32</v>
      </c>
      <c r="D29" s="59">
        <v>2000000</v>
      </c>
      <c r="E29" s="105" t="s">
        <v>14</v>
      </c>
      <c r="F29" s="56"/>
      <c r="G29" s="56"/>
      <c r="H29" s="56"/>
      <c r="I29" s="56"/>
      <c r="J29" s="180" t="s">
        <v>229</v>
      </c>
      <c r="K29" s="27"/>
      <c r="L29" s="27"/>
    </row>
    <row r="30" spans="1:12" ht="37.5" x14ac:dyDescent="0.2">
      <c r="A30" s="31">
        <v>25</v>
      </c>
      <c r="B30" s="31" t="s">
        <v>13</v>
      </c>
      <c r="C30" s="170" t="s">
        <v>169</v>
      </c>
      <c r="D30" s="171">
        <v>2000000</v>
      </c>
      <c r="E30" s="172" t="s">
        <v>14</v>
      </c>
      <c r="F30" s="173"/>
      <c r="G30" s="173"/>
      <c r="H30" s="173"/>
      <c r="I30" s="173"/>
      <c r="J30" s="181" t="s">
        <v>229</v>
      </c>
      <c r="K30" s="39"/>
      <c r="L30" s="39"/>
    </row>
    <row r="31" spans="1:12" ht="37.5" x14ac:dyDescent="0.2">
      <c r="A31" s="14">
        <v>26</v>
      </c>
      <c r="B31" s="14" t="s">
        <v>13</v>
      </c>
      <c r="C31" s="53" t="s">
        <v>33</v>
      </c>
      <c r="D31" s="54">
        <v>2000000</v>
      </c>
      <c r="E31" s="104" t="s">
        <v>14</v>
      </c>
      <c r="F31" s="55"/>
      <c r="G31" s="55"/>
      <c r="H31" s="55"/>
      <c r="I31" s="55"/>
      <c r="J31" s="182" t="s">
        <v>229</v>
      </c>
      <c r="K31" s="25"/>
      <c r="L31" s="25"/>
    </row>
    <row r="32" spans="1:12" x14ac:dyDescent="0.2">
      <c r="A32" s="14">
        <v>27</v>
      </c>
      <c r="B32" s="14" t="s">
        <v>13</v>
      </c>
      <c r="C32" s="53" t="s">
        <v>34</v>
      </c>
      <c r="D32" s="54">
        <v>2000000</v>
      </c>
      <c r="E32" s="104" t="s">
        <v>14</v>
      </c>
      <c r="F32" s="55"/>
      <c r="G32" s="55"/>
      <c r="H32" s="55"/>
      <c r="I32" s="55"/>
      <c r="J32" s="182" t="s">
        <v>229</v>
      </c>
      <c r="K32" s="25"/>
      <c r="L32" s="25"/>
    </row>
    <row r="33" spans="1:12" x14ac:dyDescent="0.2">
      <c r="A33" s="14">
        <v>28</v>
      </c>
      <c r="B33" s="14" t="s">
        <v>13</v>
      </c>
      <c r="C33" s="53" t="s">
        <v>35</v>
      </c>
      <c r="D33" s="54">
        <v>2000000</v>
      </c>
      <c r="E33" s="104" t="s">
        <v>14</v>
      </c>
      <c r="F33" s="55"/>
      <c r="G33" s="55"/>
      <c r="H33" s="55"/>
      <c r="I33" s="55"/>
      <c r="J33" s="182" t="s">
        <v>229</v>
      </c>
      <c r="K33" s="25"/>
      <c r="L33" s="25"/>
    </row>
    <row r="34" spans="1:12" ht="37.5" x14ac:dyDescent="0.2">
      <c r="A34" s="14">
        <v>29</v>
      </c>
      <c r="B34" s="14" t="s">
        <v>13</v>
      </c>
      <c r="C34" s="53" t="s">
        <v>170</v>
      </c>
      <c r="D34" s="54">
        <v>2000000</v>
      </c>
      <c r="E34" s="104" t="s">
        <v>14</v>
      </c>
      <c r="F34" s="55"/>
      <c r="G34" s="55"/>
      <c r="H34" s="55"/>
      <c r="I34" s="55"/>
      <c r="J34" s="182" t="s">
        <v>229</v>
      </c>
      <c r="K34" s="25"/>
      <c r="L34" s="25"/>
    </row>
    <row r="35" spans="1:12" ht="37.5" x14ac:dyDescent="0.2">
      <c r="A35" s="14">
        <v>30</v>
      </c>
      <c r="B35" s="14" t="s">
        <v>13</v>
      </c>
      <c r="C35" s="53" t="s">
        <v>36</v>
      </c>
      <c r="D35" s="54">
        <v>2000000</v>
      </c>
      <c r="E35" s="104" t="s">
        <v>14</v>
      </c>
      <c r="F35" s="55"/>
      <c r="G35" s="55"/>
      <c r="H35" s="55"/>
      <c r="I35" s="55"/>
      <c r="J35" s="182" t="s">
        <v>229</v>
      </c>
      <c r="K35" s="25"/>
      <c r="L35" s="25"/>
    </row>
    <row r="36" spans="1:12" ht="37.5" x14ac:dyDescent="0.2">
      <c r="A36" s="15">
        <v>31</v>
      </c>
      <c r="B36" s="15" t="s">
        <v>13</v>
      </c>
      <c r="C36" s="58" t="s">
        <v>37</v>
      </c>
      <c r="D36" s="59">
        <v>2000000</v>
      </c>
      <c r="E36" s="105" t="s">
        <v>14</v>
      </c>
      <c r="F36" s="56"/>
      <c r="G36" s="56"/>
      <c r="H36" s="56"/>
      <c r="I36" s="56"/>
      <c r="J36" s="180" t="s">
        <v>229</v>
      </c>
      <c r="K36" s="27"/>
      <c r="L36" s="27"/>
    </row>
    <row r="37" spans="1:12" x14ac:dyDescent="0.2">
      <c r="A37" s="120"/>
      <c r="B37" s="194" t="s">
        <v>159</v>
      </c>
      <c r="C37" s="194"/>
      <c r="D37" s="121">
        <f>SUM(D6:D36)</f>
        <v>119606000</v>
      </c>
      <c r="E37" s="120"/>
      <c r="F37" s="122"/>
      <c r="G37" s="122"/>
      <c r="H37" s="122"/>
      <c r="I37" s="122"/>
      <c r="J37" s="122"/>
      <c r="K37" s="122"/>
      <c r="L37" s="122"/>
    </row>
    <row r="39" spans="1:12" x14ac:dyDescent="0.2">
      <c r="C39" s="108" t="s">
        <v>9</v>
      </c>
      <c r="D39" s="109">
        <f>D37</f>
        <v>119606000</v>
      </c>
    </row>
  </sheetData>
  <mergeCells count="10">
    <mergeCell ref="B37:C37"/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35433070866141736" header="0.31496062992125984" footer="0.11811023622047245"/>
  <pageSetup paperSize="9" scale="9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zoomScaleNormal="100" workbookViewId="0">
      <selection activeCell="D12" sqref="D12"/>
    </sheetView>
  </sheetViews>
  <sheetFormatPr defaultColWidth="7.875" defaultRowHeight="18.75" x14ac:dyDescent="0.2"/>
  <cols>
    <col min="1" max="1" width="5.625" style="1" customWidth="1"/>
    <col min="2" max="2" width="16.5" style="16" customWidth="1"/>
    <col min="3" max="3" width="40" style="1" customWidth="1"/>
    <col min="4" max="4" width="12.625" style="2" customWidth="1"/>
    <col min="5" max="5" width="19.625" style="3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x14ac:dyDescent="0.2">
      <c r="A2" s="195" t="s">
        <v>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x14ac:dyDescent="0.2">
      <c r="A3" s="196" t="s">
        <v>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12" x14ac:dyDescent="0.2">
      <c r="A4" s="197" t="s">
        <v>10</v>
      </c>
      <c r="B4" s="199" t="s">
        <v>3</v>
      </c>
      <c r="C4" s="199" t="s">
        <v>11</v>
      </c>
      <c r="D4" s="199" t="s">
        <v>4</v>
      </c>
      <c r="E4" s="204" t="s">
        <v>5</v>
      </c>
      <c r="F4" s="205" t="s">
        <v>6</v>
      </c>
      <c r="G4" s="206"/>
      <c r="H4" s="206"/>
      <c r="I4" s="206"/>
      <c r="J4" s="206"/>
      <c r="K4" s="206"/>
      <c r="L4" s="207"/>
    </row>
    <row r="5" spans="1:12" x14ac:dyDescent="0.2">
      <c r="A5" s="198"/>
      <c r="B5" s="199"/>
      <c r="C5" s="199"/>
      <c r="D5" s="199"/>
      <c r="E5" s="204"/>
      <c r="F5" s="34">
        <v>1</v>
      </c>
      <c r="G5" s="34">
        <v>2</v>
      </c>
      <c r="H5" s="34">
        <v>3</v>
      </c>
      <c r="I5" s="34">
        <v>4</v>
      </c>
      <c r="J5" s="29">
        <v>5</v>
      </c>
      <c r="K5" s="29">
        <v>6</v>
      </c>
      <c r="L5" s="28">
        <v>7</v>
      </c>
    </row>
    <row r="6" spans="1:12" ht="21.75" customHeight="1" x14ac:dyDescent="0.3">
      <c r="A6" s="30">
        <v>1</v>
      </c>
      <c r="B6" s="80" t="s">
        <v>147</v>
      </c>
      <c r="C6" s="136" t="s">
        <v>227</v>
      </c>
      <c r="D6" s="137">
        <v>20000000</v>
      </c>
      <c r="E6" s="141" t="s">
        <v>161</v>
      </c>
      <c r="F6" s="138"/>
      <c r="G6" s="138"/>
      <c r="H6" s="138"/>
      <c r="I6" s="228" t="s">
        <v>229</v>
      </c>
      <c r="J6" s="228"/>
      <c r="K6" s="80"/>
      <c r="L6" s="80"/>
    </row>
    <row r="7" spans="1:12" ht="21.75" customHeight="1" x14ac:dyDescent="0.3">
      <c r="A7" s="33"/>
      <c r="B7" s="35"/>
      <c r="C7" s="139" t="s">
        <v>228</v>
      </c>
      <c r="D7" s="140"/>
      <c r="E7" s="37" t="s">
        <v>162</v>
      </c>
      <c r="F7" s="36"/>
      <c r="G7" s="36"/>
      <c r="H7" s="36"/>
      <c r="I7" s="36"/>
      <c r="J7" s="35"/>
      <c r="K7" s="35"/>
      <c r="L7" s="35"/>
    </row>
    <row r="8" spans="1:12" x14ac:dyDescent="0.2">
      <c r="A8" s="123"/>
      <c r="B8" s="212" t="s">
        <v>159</v>
      </c>
      <c r="C8" s="212"/>
      <c r="D8" s="135">
        <f>SUM(D6)</f>
        <v>20000000</v>
      </c>
      <c r="E8" s="122"/>
      <c r="F8" s="122"/>
      <c r="G8" s="122"/>
      <c r="H8" s="122"/>
      <c r="I8" s="122"/>
      <c r="J8" s="123"/>
      <c r="K8" s="123"/>
      <c r="L8" s="123"/>
    </row>
    <row r="10" spans="1:12" x14ac:dyDescent="0.2">
      <c r="C10" s="142" t="s">
        <v>2</v>
      </c>
      <c r="D10" s="143">
        <f>D8</f>
        <v>20000000</v>
      </c>
    </row>
  </sheetData>
  <mergeCells count="10">
    <mergeCell ref="B8:C8"/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firstPageNumber="46" orientation="landscape" useFirstPageNumber="1" horizontalDpi="300" verticalDpi="300" r:id="rId1"/>
  <headerFooter>
    <oddHeader xml:space="preserve">&amp;Rหน้าที่ &amp;P
</oddHead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topLeftCell="A4" zoomScaleNormal="100" workbookViewId="0">
      <selection activeCell="F11" sqref="F11"/>
    </sheetView>
  </sheetViews>
  <sheetFormatPr defaultColWidth="7.875" defaultRowHeight="18.75" x14ac:dyDescent="0.2"/>
  <cols>
    <col min="1" max="1" width="5.625" style="1" customWidth="1"/>
    <col min="2" max="2" width="12.375" style="16" customWidth="1"/>
    <col min="3" max="3" width="40" style="1" customWidth="1"/>
    <col min="4" max="4" width="12.625" style="2" customWidth="1"/>
    <col min="5" max="5" width="19.625" style="3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x14ac:dyDescent="0.2">
      <c r="A2" s="195" t="s">
        <v>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x14ac:dyDescent="0.2">
      <c r="A3" s="196" t="s">
        <v>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12" x14ac:dyDescent="0.2">
      <c r="A4" s="197" t="s">
        <v>10</v>
      </c>
      <c r="B4" s="199" t="s">
        <v>3</v>
      </c>
      <c r="C4" s="199" t="s">
        <v>11</v>
      </c>
      <c r="D4" s="199" t="s">
        <v>4</v>
      </c>
      <c r="E4" s="204" t="s">
        <v>5</v>
      </c>
      <c r="F4" s="205" t="s">
        <v>6</v>
      </c>
      <c r="G4" s="206"/>
      <c r="H4" s="206"/>
      <c r="I4" s="206"/>
      <c r="J4" s="206"/>
      <c r="K4" s="206"/>
      <c r="L4" s="207"/>
    </row>
    <row r="5" spans="1:12" x14ac:dyDescent="0.2">
      <c r="A5" s="198"/>
      <c r="B5" s="199"/>
      <c r="C5" s="199"/>
      <c r="D5" s="199"/>
      <c r="E5" s="204"/>
      <c r="F5" s="34">
        <v>1</v>
      </c>
      <c r="G5" s="34">
        <v>2</v>
      </c>
      <c r="H5" s="34">
        <v>3</v>
      </c>
      <c r="I5" s="34">
        <v>4</v>
      </c>
      <c r="J5" s="29">
        <v>5</v>
      </c>
      <c r="K5" s="29">
        <v>6</v>
      </c>
      <c r="L5" s="28">
        <v>7</v>
      </c>
    </row>
    <row r="6" spans="1:12" ht="45.75" customHeight="1" x14ac:dyDescent="0.2">
      <c r="A6" s="30">
        <v>1</v>
      </c>
      <c r="B6" s="161" t="s">
        <v>148</v>
      </c>
      <c r="C6" s="144" t="s">
        <v>149</v>
      </c>
      <c r="D6" s="145">
        <v>7000000</v>
      </c>
      <c r="E6" s="154" t="s">
        <v>163</v>
      </c>
      <c r="F6" s="144"/>
      <c r="G6" s="144"/>
      <c r="H6" s="144"/>
      <c r="I6" s="192" t="s">
        <v>229</v>
      </c>
      <c r="J6" s="192" t="s">
        <v>229</v>
      </c>
      <c r="K6" s="80"/>
      <c r="L6" s="80"/>
    </row>
    <row r="7" spans="1:12" ht="21.75" customHeight="1" x14ac:dyDescent="0.2">
      <c r="A7" s="146"/>
      <c r="B7" s="162"/>
      <c r="C7" s="147"/>
      <c r="D7" s="148"/>
      <c r="E7" s="155" t="s">
        <v>164</v>
      </c>
      <c r="F7" s="147"/>
      <c r="G7" s="158"/>
      <c r="H7" s="158"/>
      <c r="I7" s="158"/>
      <c r="J7" s="39"/>
      <c r="K7" s="39"/>
      <c r="L7" s="149"/>
    </row>
    <row r="8" spans="1:12" ht="21.75" customHeight="1" x14ac:dyDescent="0.2">
      <c r="A8" s="31"/>
      <c r="B8" s="163"/>
      <c r="C8" s="158"/>
      <c r="D8" s="159"/>
      <c r="E8" s="160" t="s">
        <v>165</v>
      </c>
      <c r="F8" s="158"/>
      <c r="G8" s="150"/>
      <c r="H8" s="150"/>
      <c r="I8" s="150"/>
      <c r="J8" s="25"/>
      <c r="K8" s="25"/>
      <c r="L8" s="39"/>
    </row>
    <row r="9" spans="1:12" ht="21" x14ac:dyDescent="0.2">
      <c r="A9" s="14">
        <v>2</v>
      </c>
      <c r="B9" s="164" t="s">
        <v>148</v>
      </c>
      <c r="C9" s="150" t="s">
        <v>150</v>
      </c>
      <c r="D9" s="151">
        <v>6820000</v>
      </c>
      <c r="E9" s="156" t="s">
        <v>7</v>
      </c>
      <c r="F9" s="150"/>
      <c r="G9" s="150"/>
      <c r="H9" s="150"/>
      <c r="I9" s="193" t="s">
        <v>229</v>
      </c>
      <c r="J9" s="193" t="s">
        <v>229</v>
      </c>
      <c r="K9" s="25"/>
      <c r="L9" s="25"/>
    </row>
    <row r="10" spans="1:12" ht="42" x14ac:dyDescent="0.2">
      <c r="A10" s="14">
        <v>3</v>
      </c>
      <c r="B10" s="164" t="s">
        <v>148</v>
      </c>
      <c r="C10" s="150" t="s">
        <v>151</v>
      </c>
      <c r="D10" s="151">
        <v>3360000</v>
      </c>
      <c r="E10" s="156" t="s">
        <v>8</v>
      </c>
      <c r="F10" s="150"/>
      <c r="G10" s="150"/>
      <c r="H10" s="150"/>
      <c r="I10" s="193" t="s">
        <v>229</v>
      </c>
      <c r="J10" s="229" t="s">
        <v>229</v>
      </c>
      <c r="K10" s="25"/>
      <c r="L10" s="25"/>
    </row>
    <row r="11" spans="1:12" ht="42" x14ac:dyDescent="0.2">
      <c r="A11" s="14">
        <v>4</v>
      </c>
      <c r="B11" s="164" t="s">
        <v>148</v>
      </c>
      <c r="C11" s="150" t="s">
        <v>152</v>
      </c>
      <c r="D11" s="151">
        <v>9816000</v>
      </c>
      <c r="E11" s="156" t="s">
        <v>8</v>
      </c>
      <c r="F11" s="150"/>
      <c r="G11" s="150"/>
      <c r="H11" s="150"/>
      <c r="I11" s="193" t="s">
        <v>229</v>
      </c>
      <c r="J11" s="229" t="s">
        <v>229</v>
      </c>
      <c r="K11" s="25"/>
      <c r="L11" s="25"/>
    </row>
    <row r="12" spans="1:12" ht="21" x14ac:dyDescent="0.2">
      <c r="A12" s="14">
        <v>5</v>
      </c>
      <c r="B12" s="164" t="s">
        <v>148</v>
      </c>
      <c r="C12" s="150" t="s">
        <v>153</v>
      </c>
      <c r="D12" s="151">
        <v>106500000</v>
      </c>
      <c r="E12" s="156" t="s">
        <v>8</v>
      </c>
      <c r="F12" s="150"/>
      <c r="G12" s="150"/>
      <c r="H12" s="150"/>
      <c r="I12" s="193" t="s">
        <v>229</v>
      </c>
      <c r="J12" s="229" t="s">
        <v>229</v>
      </c>
      <c r="K12" s="25"/>
      <c r="L12" s="25"/>
    </row>
    <row r="13" spans="1:12" ht="42" x14ac:dyDescent="0.2">
      <c r="A13" s="14">
        <v>6</v>
      </c>
      <c r="B13" s="164" t="s">
        <v>148</v>
      </c>
      <c r="C13" s="150" t="s">
        <v>154</v>
      </c>
      <c r="D13" s="151">
        <v>1980000</v>
      </c>
      <c r="E13" s="156" t="s">
        <v>8</v>
      </c>
      <c r="F13" s="150"/>
      <c r="G13" s="150"/>
      <c r="H13" s="150"/>
      <c r="I13" s="150"/>
      <c r="J13" s="175" t="s">
        <v>229</v>
      </c>
      <c r="K13" s="25"/>
      <c r="L13" s="25"/>
    </row>
    <row r="14" spans="1:12" ht="21" x14ac:dyDescent="0.2">
      <c r="A14" s="14">
        <v>7</v>
      </c>
      <c r="B14" s="164" t="s">
        <v>148</v>
      </c>
      <c r="C14" s="150" t="s">
        <v>155</v>
      </c>
      <c r="D14" s="151">
        <v>37500000</v>
      </c>
      <c r="E14" s="156" t="s">
        <v>9</v>
      </c>
      <c r="F14" s="150"/>
      <c r="G14" s="150"/>
      <c r="H14" s="150"/>
      <c r="I14" s="150"/>
      <c r="J14" s="25"/>
      <c r="K14" s="175" t="s">
        <v>229</v>
      </c>
      <c r="L14" s="25"/>
    </row>
    <row r="15" spans="1:12" ht="21" x14ac:dyDescent="0.2">
      <c r="A15" s="15">
        <v>8</v>
      </c>
      <c r="B15" s="165" t="s">
        <v>148</v>
      </c>
      <c r="C15" s="152" t="s">
        <v>156</v>
      </c>
      <c r="D15" s="153">
        <v>46000000</v>
      </c>
      <c r="E15" s="157" t="s">
        <v>9</v>
      </c>
      <c r="F15" s="152"/>
      <c r="G15" s="152"/>
      <c r="H15" s="152"/>
      <c r="I15" s="152"/>
      <c r="J15" s="27"/>
      <c r="K15" s="177" t="s">
        <v>229</v>
      </c>
      <c r="L15" s="27"/>
    </row>
    <row r="16" spans="1:12" x14ac:dyDescent="0.2">
      <c r="A16" s="123"/>
      <c r="B16" s="194" t="s">
        <v>159</v>
      </c>
      <c r="C16" s="194"/>
      <c r="D16" s="124">
        <f>SUM(D6:D15)</f>
        <v>218976000</v>
      </c>
      <c r="E16" s="122"/>
      <c r="F16" s="122"/>
      <c r="G16" s="122"/>
      <c r="H16" s="122"/>
      <c r="I16" s="122"/>
      <c r="J16" s="123"/>
      <c r="K16" s="123"/>
      <c r="L16" s="123"/>
    </row>
    <row r="17" spans="3:4" ht="13.5" customHeight="1" x14ac:dyDescent="0.2"/>
    <row r="18" spans="3:4" ht="21.75" customHeight="1" x14ac:dyDescent="0.2">
      <c r="C18" s="130" t="s">
        <v>160</v>
      </c>
      <c r="D18" s="166">
        <f>D6</f>
        <v>7000000</v>
      </c>
    </row>
    <row r="19" spans="3:4" ht="21.75" customHeight="1" x14ac:dyDescent="0.2">
      <c r="C19" s="117" t="s">
        <v>7</v>
      </c>
      <c r="D19" s="102">
        <f>SUM(D9)</f>
        <v>6820000</v>
      </c>
    </row>
    <row r="20" spans="3:4" ht="21.75" customHeight="1" x14ac:dyDescent="0.2">
      <c r="C20" s="167" t="s">
        <v>8</v>
      </c>
      <c r="D20" s="168">
        <f>SUM(D10,D11,D12,D13)</f>
        <v>121656000</v>
      </c>
    </row>
    <row r="21" spans="3:4" ht="21.75" customHeight="1" x14ac:dyDescent="0.2">
      <c r="C21" s="113" t="s">
        <v>9</v>
      </c>
      <c r="D21" s="119">
        <f>SUM(D14,D15)</f>
        <v>83500000</v>
      </c>
    </row>
    <row r="22" spans="3:4" x14ac:dyDescent="0.2">
      <c r="D22" s="107"/>
    </row>
  </sheetData>
  <mergeCells count="10">
    <mergeCell ref="B16:C16"/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35433070866141736" header="0.31496062992125984" footer="0.11811023622047245"/>
  <pageSetup paperSize="9" scale="95" firstPageNumber="47" orientation="landscape" useFirstPageNumber="1" horizontalDpi="300" verticalDpi="300" r:id="rId1"/>
  <headerFooter>
    <oddHeader xml:space="preserve">&amp;Rหน้าที่ &amp;P
</oddHead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zoomScaleNormal="100" workbookViewId="0">
      <selection activeCell="K11" sqref="K11"/>
    </sheetView>
  </sheetViews>
  <sheetFormatPr defaultColWidth="7.875" defaultRowHeight="18.75" x14ac:dyDescent="0.2"/>
  <cols>
    <col min="1" max="1" width="5.625" style="1" customWidth="1"/>
    <col min="2" max="2" width="16.5" style="16" customWidth="1"/>
    <col min="3" max="3" width="40" style="1" customWidth="1"/>
    <col min="4" max="4" width="12.625" style="2" customWidth="1"/>
    <col min="5" max="5" width="19.625" style="3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x14ac:dyDescent="0.2">
      <c r="A2" s="195" t="s">
        <v>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x14ac:dyDescent="0.2">
      <c r="A3" s="196" t="s">
        <v>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12" x14ac:dyDescent="0.2">
      <c r="A4" s="197" t="s">
        <v>10</v>
      </c>
      <c r="B4" s="199" t="s">
        <v>3</v>
      </c>
      <c r="C4" s="199" t="s">
        <v>11</v>
      </c>
      <c r="D4" s="199" t="s">
        <v>4</v>
      </c>
      <c r="E4" s="204" t="s">
        <v>5</v>
      </c>
      <c r="F4" s="205" t="s">
        <v>6</v>
      </c>
      <c r="G4" s="206"/>
      <c r="H4" s="206"/>
      <c r="I4" s="206"/>
      <c r="J4" s="206"/>
      <c r="K4" s="206"/>
      <c r="L4" s="207"/>
    </row>
    <row r="5" spans="1:12" x14ac:dyDescent="0.2">
      <c r="A5" s="198"/>
      <c r="B5" s="199"/>
      <c r="C5" s="199"/>
      <c r="D5" s="199"/>
      <c r="E5" s="204"/>
      <c r="F5" s="34">
        <v>1</v>
      </c>
      <c r="G5" s="34">
        <v>2</v>
      </c>
      <c r="H5" s="34">
        <v>3</v>
      </c>
      <c r="I5" s="34">
        <v>4</v>
      </c>
      <c r="J5" s="29">
        <v>5</v>
      </c>
      <c r="K5" s="29">
        <v>6</v>
      </c>
      <c r="L5" s="28">
        <v>7</v>
      </c>
    </row>
    <row r="6" spans="1:12" ht="21.75" customHeight="1" x14ac:dyDescent="0.2">
      <c r="A6" s="42">
        <v>1</v>
      </c>
      <c r="B6" s="42" t="s">
        <v>157</v>
      </c>
      <c r="C6" s="40" t="s">
        <v>158</v>
      </c>
      <c r="D6" s="100">
        <v>3500000</v>
      </c>
      <c r="E6" s="169" t="s">
        <v>9</v>
      </c>
      <c r="F6" s="101"/>
      <c r="G6" s="101"/>
      <c r="H6" s="101"/>
      <c r="I6" s="230" t="s">
        <v>229</v>
      </c>
      <c r="J6" s="41"/>
      <c r="K6" s="41"/>
      <c r="L6" s="41"/>
    </row>
    <row r="7" spans="1:12" x14ac:dyDescent="0.2">
      <c r="A7" s="123"/>
      <c r="B7" s="194" t="s">
        <v>159</v>
      </c>
      <c r="C7" s="194"/>
      <c r="D7" s="127">
        <f>SUM(D6)</f>
        <v>3500000</v>
      </c>
      <c r="E7" s="122"/>
      <c r="F7" s="122"/>
      <c r="G7" s="122"/>
      <c r="H7" s="122"/>
      <c r="I7" s="122"/>
      <c r="J7" s="123"/>
      <c r="K7" s="123"/>
      <c r="L7" s="123"/>
    </row>
    <row r="9" spans="1:12" x14ac:dyDescent="0.2">
      <c r="C9" s="113" t="s">
        <v>9</v>
      </c>
      <c r="D9" s="114">
        <f>D7</f>
        <v>3500000</v>
      </c>
    </row>
  </sheetData>
  <mergeCells count="10">
    <mergeCell ref="B7:C7"/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firstPageNumber="48" orientation="landscape" useFirstPageNumber="1" horizontalDpi="300" verticalDpi="300" r:id="rId1"/>
  <headerFooter>
    <oddHeader xml:space="preserve">&amp;Rหน้าที่ &amp;P
</oddHead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zoomScaleNormal="100" workbookViewId="0">
      <selection activeCell="E12" sqref="E12"/>
    </sheetView>
  </sheetViews>
  <sheetFormatPr defaultColWidth="7.875" defaultRowHeight="18.75" x14ac:dyDescent="0.2"/>
  <cols>
    <col min="1" max="1" width="5.625" style="1" customWidth="1"/>
    <col min="2" max="2" width="16.5" style="16" customWidth="1"/>
    <col min="3" max="3" width="40" style="1" customWidth="1"/>
    <col min="4" max="4" width="12.625" style="2" customWidth="1"/>
    <col min="5" max="5" width="19.625" style="16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x14ac:dyDescent="0.2">
      <c r="A2" s="195" t="s">
        <v>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x14ac:dyDescent="0.2">
      <c r="A3" s="196" t="s">
        <v>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12" x14ac:dyDescent="0.2">
      <c r="A4" s="197" t="s">
        <v>10</v>
      </c>
      <c r="B4" s="199" t="s">
        <v>3</v>
      </c>
      <c r="C4" s="199" t="s">
        <v>11</v>
      </c>
      <c r="D4" s="199" t="s">
        <v>4</v>
      </c>
      <c r="E4" s="204" t="s">
        <v>5</v>
      </c>
      <c r="F4" s="205" t="s">
        <v>6</v>
      </c>
      <c r="G4" s="206"/>
      <c r="H4" s="206"/>
      <c r="I4" s="206"/>
      <c r="J4" s="206"/>
      <c r="K4" s="206"/>
      <c r="L4" s="207"/>
    </row>
    <row r="5" spans="1:12" x14ac:dyDescent="0.2">
      <c r="A5" s="198"/>
      <c r="B5" s="199"/>
      <c r="C5" s="199"/>
      <c r="D5" s="199"/>
      <c r="E5" s="204"/>
      <c r="F5" s="21">
        <v>1</v>
      </c>
      <c r="G5" s="21">
        <v>2</v>
      </c>
      <c r="H5" s="21">
        <v>3</v>
      </c>
      <c r="I5" s="21">
        <v>4</v>
      </c>
      <c r="J5" s="6">
        <v>5</v>
      </c>
      <c r="K5" s="6">
        <v>6</v>
      </c>
      <c r="L5" s="7">
        <v>7</v>
      </c>
    </row>
    <row r="6" spans="1:12" ht="37.5" x14ac:dyDescent="0.2">
      <c r="A6" s="64">
        <v>1</v>
      </c>
      <c r="B6" s="43" t="s">
        <v>38</v>
      </c>
      <c r="C6" s="40" t="s">
        <v>39</v>
      </c>
      <c r="D6" s="63">
        <v>15250000</v>
      </c>
      <c r="E6" s="214" t="s">
        <v>40</v>
      </c>
      <c r="F6" s="40"/>
      <c r="G6" s="40"/>
      <c r="H6" s="40"/>
      <c r="I6" s="40"/>
      <c r="J6" s="183" t="s">
        <v>229</v>
      </c>
      <c r="K6" s="41"/>
      <c r="L6" s="41"/>
    </row>
    <row r="7" spans="1:12" x14ac:dyDescent="0.2">
      <c r="A7" s="123"/>
      <c r="B7" s="194" t="s">
        <v>159</v>
      </c>
      <c r="C7" s="194"/>
      <c r="D7" s="124">
        <f>SUM(D6)</f>
        <v>15250000</v>
      </c>
      <c r="E7" s="120"/>
      <c r="F7" s="122"/>
      <c r="G7" s="122"/>
      <c r="H7" s="122"/>
      <c r="I7" s="122"/>
      <c r="J7" s="123"/>
      <c r="K7" s="123"/>
      <c r="L7" s="123"/>
    </row>
    <row r="9" spans="1:12" x14ac:dyDescent="0.2">
      <c r="C9" s="110" t="s">
        <v>12</v>
      </c>
      <c r="D9" s="111">
        <f>D7</f>
        <v>15250000</v>
      </c>
    </row>
  </sheetData>
  <mergeCells count="10">
    <mergeCell ref="B7:C7"/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41" zoomScaleNormal="100" workbookViewId="0">
      <selection activeCell="C47" sqref="C47"/>
    </sheetView>
  </sheetViews>
  <sheetFormatPr defaultColWidth="7.875" defaultRowHeight="18.75" x14ac:dyDescent="0.2"/>
  <cols>
    <col min="1" max="1" width="5.625" style="1" customWidth="1"/>
    <col min="2" max="2" width="16.5" style="16" customWidth="1"/>
    <col min="3" max="3" width="40" style="1" customWidth="1"/>
    <col min="4" max="4" width="12.625" style="2" customWidth="1"/>
    <col min="5" max="5" width="19.625" style="16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x14ac:dyDescent="0.2">
      <c r="A2" s="195" t="s">
        <v>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x14ac:dyDescent="0.2">
      <c r="A3" s="196" t="s">
        <v>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12" x14ac:dyDescent="0.2">
      <c r="A4" s="197" t="s">
        <v>10</v>
      </c>
      <c r="B4" s="199" t="s">
        <v>3</v>
      </c>
      <c r="C4" s="199" t="s">
        <v>11</v>
      </c>
      <c r="D4" s="199" t="s">
        <v>4</v>
      </c>
      <c r="E4" s="204" t="s">
        <v>5</v>
      </c>
      <c r="F4" s="205" t="s">
        <v>6</v>
      </c>
      <c r="G4" s="206"/>
      <c r="H4" s="206"/>
      <c r="I4" s="206"/>
      <c r="J4" s="206"/>
      <c r="K4" s="206"/>
      <c r="L4" s="207"/>
    </row>
    <row r="5" spans="1:12" x14ac:dyDescent="0.2">
      <c r="A5" s="198"/>
      <c r="B5" s="199"/>
      <c r="C5" s="199"/>
      <c r="D5" s="199"/>
      <c r="E5" s="204"/>
      <c r="F5" s="34">
        <v>1</v>
      </c>
      <c r="G5" s="34">
        <v>2</v>
      </c>
      <c r="H5" s="34">
        <v>3</v>
      </c>
      <c r="I5" s="34">
        <v>4</v>
      </c>
      <c r="J5" s="29">
        <v>5</v>
      </c>
      <c r="K5" s="29">
        <v>6</v>
      </c>
      <c r="L5" s="28">
        <v>7</v>
      </c>
    </row>
    <row r="6" spans="1:12" ht="37.5" x14ac:dyDescent="0.2">
      <c r="A6" s="9">
        <v>1</v>
      </c>
      <c r="B6" s="13" t="s">
        <v>41</v>
      </c>
      <c r="C6" s="22" t="s">
        <v>42</v>
      </c>
      <c r="D6" s="65">
        <v>2000000</v>
      </c>
      <c r="E6" s="17" t="s">
        <v>9</v>
      </c>
      <c r="F6" s="22"/>
      <c r="G6" s="22"/>
      <c r="H6" s="22"/>
      <c r="I6" s="22"/>
      <c r="J6" s="174" t="s">
        <v>229</v>
      </c>
      <c r="K6" s="23"/>
      <c r="L6" s="23"/>
    </row>
    <row r="7" spans="1:12" ht="37.5" x14ac:dyDescent="0.2">
      <c r="A7" s="10">
        <v>2</v>
      </c>
      <c r="B7" s="14" t="s">
        <v>41</v>
      </c>
      <c r="C7" s="24" t="s">
        <v>174</v>
      </c>
      <c r="D7" s="52">
        <v>15000000</v>
      </c>
      <c r="E7" s="18" t="s">
        <v>9</v>
      </c>
      <c r="F7" s="24"/>
      <c r="G7" s="24"/>
      <c r="H7" s="24"/>
      <c r="I7" s="24"/>
      <c r="J7" s="175" t="s">
        <v>229</v>
      </c>
      <c r="K7" s="25"/>
      <c r="L7" s="25"/>
    </row>
    <row r="8" spans="1:12" ht="37.5" x14ac:dyDescent="0.2">
      <c r="A8" s="10">
        <v>3</v>
      </c>
      <c r="B8" s="14" t="s">
        <v>41</v>
      </c>
      <c r="C8" s="24" t="s">
        <v>175</v>
      </c>
      <c r="D8" s="52">
        <v>2000000</v>
      </c>
      <c r="E8" s="18" t="s">
        <v>9</v>
      </c>
      <c r="F8" s="24"/>
      <c r="G8" s="24"/>
      <c r="H8" s="24"/>
      <c r="I8" s="24"/>
      <c r="J8" s="175" t="s">
        <v>229</v>
      </c>
      <c r="K8" s="25"/>
      <c r="L8" s="25"/>
    </row>
    <row r="9" spans="1:12" ht="37.5" x14ac:dyDescent="0.2">
      <c r="A9" s="10">
        <v>4</v>
      </c>
      <c r="B9" s="14" t="s">
        <v>41</v>
      </c>
      <c r="C9" s="24" t="s">
        <v>176</v>
      </c>
      <c r="D9" s="52">
        <v>10000000</v>
      </c>
      <c r="E9" s="18" t="s">
        <v>9</v>
      </c>
      <c r="F9" s="24"/>
      <c r="G9" s="24"/>
      <c r="H9" s="24"/>
      <c r="I9" s="24"/>
      <c r="J9" s="175" t="s">
        <v>229</v>
      </c>
      <c r="K9" s="25"/>
      <c r="L9" s="25"/>
    </row>
    <row r="10" spans="1:12" ht="37.5" x14ac:dyDescent="0.2">
      <c r="A10" s="10">
        <v>5</v>
      </c>
      <c r="B10" s="14" t="s">
        <v>41</v>
      </c>
      <c r="C10" s="24" t="s">
        <v>177</v>
      </c>
      <c r="D10" s="52">
        <v>2000000</v>
      </c>
      <c r="E10" s="18" t="s">
        <v>9</v>
      </c>
      <c r="F10" s="24"/>
      <c r="G10" s="24"/>
      <c r="H10" s="24"/>
      <c r="I10" s="24"/>
      <c r="J10" s="175" t="s">
        <v>229</v>
      </c>
      <c r="K10" s="25"/>
      <c r="L10" s="25"/>
    </row>
    <row r="11" spans="1:12" ht="37.5" x14ac:dyDescent="0.2">
      <c r="A11" s="10">
        <v>6</v>
      </c>
      <c r="B11" s="14" t="s">
        <v>41</v>
      </c>
      <c r="C11" s="24" t="s">
        <v>43</v>
      </c>
      <c r="D11" s="52">
        <v>2000000</v>
      </c>
      <c r="E11" s="18" t="s">
        <v>9</v>
      </c>
      <c r="F11" s="24"/>
      <c r="G11" s="24"/>
      <c r="H11" s="24"/>
      <c r="I11" s="24"/>
      <c r="J11" s="175" t="s">
        <v>229</v>
      </c>
      <c r="K11" s="25"/>
      <c r="L11" s="25"/>
    </row>
    <row r="12" spans="1:12" ht="37.5" x14ac:dyDescent="0.2">
      <c r="A12" s="10">
        <v>7</v>
      </c>
      <c r="B12" s="14" t="s">
        <v>41</v>
      </c>
      <c r="C12" s="24" t="s">
        <v>178</v>
      </c>
      <c r="D12" s="52">
        <v>2000000</v>
      </c>
      <c r="E12" s="18" t="s">
        <v>9</v>
      </c>
      <c r="F12" s="24"/>
      <c r="G12" s="24"/>
      <c r="H12" s="24"/>
      <c r="I12" s="24"/>
      <c r="J12" s="175" t="s">
        <v>229</v>
      </c>
      <c r="K12" s="25"/>
      <c r="L12" s="25"/>
    </row>
    <row r="13" spans="1:12" ht="37.5" x14ac:dyDescent="0.2">
      <c r="A13" s="12">
        <v>8</v>
      </c>
      <c r="B13" s="15" t="s">
        <v>41</v>
      </c>
      <c r="C13" s="26" t="s">
        <v>44</v>
      </c>
      <c r="D13" s="66">
        <v>2000000</v>
      </c>
      <c r="E13" s="19" t="s">
        <v>9</v>
      </c>
      <c r="F13" s="26"/>
      <c r="G13" s="26"/>
      <c r="H13" s="26"/>
      <c r="I13" s="26"/>
      <c r="J13" s="177" t="s">
        <v>229</v>
      </c>
      <c r="K13" s="27"/>
      <c r="L13" s="27"/>
    </row>
    <row r="14" spans="1:12" ht="37.5" x14ac:dyDescent="0.2">
      <c r="A14" s="9">
        <v>9</v>
      </c>
      <c r="B14" s="13" t="s">
        <v>41</v>
      </c>
      <c r="C14" s="22" t="s">
        <v>45</v>
      </c>
      <c r="D14" s="51">
        <v>2000000</v>
      </c>
      <c r="E14" s="17" t="s">
        <v>9</v>
      </c>
      <c r="F14" s="22"/>
      <c r="G14" s="22"/>
      <c r="H14" s="22"/>
      <c r="I14" s="22"/>
      <c r="J14" s="174" t="s">
        <v>229</v>
      </c>
      <c r="K14" s="23"/>
      <c r="L14" s="23"/>
    </row>
    <row r="15" spans="1:12" ht="37.5" x14ac:dyDescent="0.2">
      <c r="A15" s="10">
        <v>10</v>
      </c>
      <c r="B15" s="14" t="s">
        <v>41</v>
      </c>
      <c r="C15" s="24" t="s">
        <v>46</v>
      </c>
      <c r="D15" s="52">
        <v>2000000</v>
      </c>
      <c r="E15" s="18" t="s">
        <v>9</v>
      </c>
      <c r="F15" s="24"/>
      <c r="G15" s="24"/>
      <c r="H15" s="24"/>
      <c r="I15" s="24"/>
      <c r="J15" s="175" t="s">
        <v>229</v>
      </c>
      <c r="K15" s="25"/>
      <c r="L15" s="25"/>
    </row>
    <row r="16" spans="1:12" ht="37.5" x14ac:dyDescent="0.2">
      <c r="A16" s="10">
        <v>11</v>
      </c>
      <c r="B16" s="14" t="s">
        <v>41</v>
      </c>
      <c r="C16" s="24" t="s">
        <v>179</v>
      </c>
      <c r="D16" s="52">
        <v>2000000</v>
      </c>
      <c r="E16" s="18" t="s">
        <v>9</v>
      </c>
      <c r="F16" s="24"/>
      <c r="G16" s="24"/>
      <c r="H16" s="24"/>
      <c r="I16" s="24"/>
      <c r="J16" s="175" t="s">
        <v>229</v>
      </c>
      <c r="K16" s="25"/>
      <c r="L16" s="25"/>
    </row>
    <row r="17" spans="1:12" ht="37.5" x14ac:dyDescent="0.2">
      <c r="A17" s="10">
        <v>12</v>
      </c>
      <c r="B17" s="14" t="s">
        <v>41</v>
      </c>
      <c r="C17" s="24" t="s">
        <v>47</v>
      </c>
      <c r="D17" s="52">
        <v>5000000</v>
      </c>
      <c r="E17" s="18" t="s">
        <v>9</v>
      </c>
      <c r="F17" s="24"/>
      <c r="G17" s="24"/>
      <c r="H17" s="24"/>
      <c r="I17" s="24"/>
      <c r="J17" s="175" t="s">
        <v>229</v>
      </c>
      <c r="K17" s="25"/>
      <c r="L17" s="25"/>
    </row>
    <row r="18" spans="1:12" ht="37.5" x14ac:dyDescent="0.2">
      <c r="A18" s="10">
        <v>13</v>
      </c>
      <c r="B18" s="14" t="s">
        <v>41</v>
      </c>
      <c r="C18" s="24" t="s">
        <v>174</v>
      </c>
      <c r="D18" s="52">
        <v>15000000</v>
      </c>
      <c r="E18" s="18" t="s">
        <v>9</v>
      </c>
      <c r="F18" s="24"/>
      <c r="G18" s="24"/>
      <c r="H18" s="24"/>
      <c r="I18" s="24"/>
      <c r="J18" s="175" t="s">
        <v>229</v>
      </c>
      <c r="K18" s="25"/>
      <c r="L18" s="25"/>
    </row>
    <row r="19" spans="1:12" ht="37.5" x14ac:dyDescent="0.2">
      <c r="A19" s="10">
        <v>14</v>
      </c>
      <c r="B19" s="14" t="s">
        <v>41</v>
      </c>
      <c r="C19" s="24" t="s">
        <v>175</v>
      </c>
      <c r="D19" s="52">
        <v>2000000</v>
      </c>
      <c r="E19" s="18" t="s">
        <v>9</v>
      </c>
      <c r="F19" s="24"/>
      <c r="G19" s="24"/>
      <c r="H19" s="24"/>
      <c r="I19" s="24"/>
      <c r="J19" s="175" t="s">
        <v>229</v>
      </c>
      <c r="K19" s="25"/>
      <c r="L19" s="25"/>
    </row>
    <row r="20" spans="1:12" ht="37.5" x14ac:dyDescent="0.2">
      <c r="A20" s="10">
        <v>15</v>
      </c>
      <c r="B20" s="14" t="s">
        <v>41</v>
      </c>
      <c r="C20" s="24" t="s">
        <v>176</v>
      </c>
      <c r="D20" s="52">
        <v>10000000</v>
      </c>
      <c r="E20" s="18" t="s">
        <v>9</v>
      </c>
      <c r="F20" s="24"/>
      <c r="G20" s="24"/>
      <c r="H20" s="24"/>
      <c r="I20" s="24"/>
      <c r="J20" s="175" t="s">
        <v>229</v>
      </c>
      <c r="K20" s="25"/>
      <c r="L20" s="25"/>
    </row>
    <row r="21" spans="1:12" ht="37.5" x14ac:dyDescent="0.2">
      <c r="A21" s="10">
        <v>16</v>
      </c>
      <c r="B21" s="14" t="s">
        <v>41</v>
      </c>
      <c r="C21" s="24" t="s">
        <v>177</v>
      </c>
      <c r="D21" s="52">
        <v>2000000</v>
      </c>
      <c r="E21" s="18" t="s">
        <v>9</v>
      </c>
      <c r="F21" s="24"/>
      <c r="G21" s="24"/>
      <c r="H21" s="24"/>
      <c r="I21" s="24"/>
      <c r="J21" s="175" t="s">
        <v>229</v>
      </c>
      <c r="K21" s="25"/>
      <c r="L21" s="25"/>
    </row>
    <row r="22" spans="1:12" ht="37.5" x14ac:dyDescent="0.2">
      <c r="A22" s="10">
        <v>17</v>
      </c>
      <c r="B22" s="14" t="s">
        <v>41</v>
      </c>
      <c r="C22" s="24" t="s">
        <v>43</v>
      </c>
      <c r="D22" s="52">
        <v>2000000</v>
      </c>
      <c r="E22" s="18" t="s">
        <v>9</v>
      </c>
      <c r="F22" s="24"/>
      <c r="G22" s="24"/>
      <c r="H22" s="24"/>
      <c r="I22" s="24"/>
      <c r="J22" s="175" t="s">
        <v>229</v>
      </c>
      <c r="K22" s="25"/>
      <c r="L22" s="25"/>
    </row>
    <row r="23" spans="1:12" ht="37.5" x14ac:dyDescent="0.2">
      <c r="A23" s="12">
        <v>18</v>
      </c>
      <c r="B23" s="15" t="s">
        <v>41</v>
      </c>
      <c r="C23" s="26" t="s">
        <v>178</v>
      </c>
      <c r="D23" s="66">
        <v>2000000</v>
      </c>
      <c r="E23" s="19" t="s">
        <v>9</v>
      </c>
      <c r="F23" s="26"/>
      <c r="G23" s="26"/>
      <c r="H23" s="26"/>
      <c r="I23" s="26"/>
      <c r="J23" s="177" t="s">
        <v>229</v>
      </c>
      <c r="K23" s="27"/>
      <c r="L23" s="27"/>
    </row>
    <row r="24" spans="1:12" ht="37.5" x14ac:dyDescent="0.2">
      <c r="A24" s="9">
        <v>19</v>
      </c>
      <c r="B24" s="13" t="s">
        <v>41</v>
      </c>
      <c r="C24" s="22" t="s">
        <v>44</v>
      </c>
      <c r="D24" s="51">
        <v>2000000</v>
      </c>
      <c r="E24" s="17" t="s">
        <v>9</v>
      </c>
      <c r="F24" s="22"/>
      <c r="G24" s="22"/>
      <c r="H24" s="22"/>
      <c r="I24" s="22"/>
      <c r="J24" s="181" t="s">
        <v>229</v>
      </c>
      <c r="K24" s="23"/>
      <c r="L24" s="23"/>
    </row>
    <row r="25" spans="1:12" ht="37.5" x14ac:dyDescent="0.2">
      <c r="A25" s="10">
        <v>20</v>
      </c>
      <c r="B25" s="14" t="s">
        <v>41</v>
      </c>
      <c r="C25" s="24" t="s">
        <v>180</v>
      </c>
      <c r="D25" s="52">
        <v>2000000</v>
      </c>
      <c r="E25" s="18" t="s">
        <v>9</v>
      </c>
      <c r="F25" s="24"/>
      <c r="G25" s="24"/>
      <c r="H25" s="24"/>
      <c r="I25" s="24"/>
      <c r="J25" s="182" t="s">
        <v>229</v>
      </c>
      <c r="K25" s="25"/>
      <c r="L25" s="25"/>
    </row>
    <row r="26" spans="1:12" ht="37.5" x14ac:dyDescent="0.2">
      <c r="A26" s="10">
        <v>21</v>
      </c>
      <c r="B26" s="14" t="s">
        <v>41</v>
      </c>
      <c r="C26" s="24" t="s">
        <v>181</v>
      </c>
      <c r="D26" s="52">
        <v>2000000</v>
      </c>
      <c r="E26" s="18" t="s">
        <v>9</v>
      </c>
      <c r="F26" s="24"/>
      <c r="G26" s="24"/>
      <c r="H26" s="24"/>
      <c r="I26" s="24"/>
      <c r="J26" s="182" t="s">
        <v>229</v>
      </c>
      <c r="K26" s="25"/>
      <c r="L26" s="25"/>
    </row>
    <row r="27" spans="1:12" ht="37.5" x14ac:dyDescent="0.2">
      <c r="A27" s="10">
        <v>22</v>
      </c>
      <c r="B27" s="14" t="s">
        <v>41</v>
      </c>
      <c r="C27" s="24" t="s">
        <v>182</v>
      </c>
      <c r="D27" s="52">
        <v>2000000</v>
      </c>
      <c r="E27" s="18" t="s">
        <v>9</v>
      </c>
      <c r="F27" s="24"/>
      <c r="G27" s="24"/>
      <c r="H27" s="24"/>
      <c r="I27" s="24"/>
      <c r="J27" s="182" t="s">
        <v>229</v>
      </c>
      <c r="K27" s="25"/>
      <c r="L27" s="25"/>
    </row>
    <row r="28" spans="1:12" ht="37.5" x14ac:dyDescent="0.2">
      <c r="A28" s="10">
        <v>23</v>
      </c>
      <c r="B28" s="14" t="s">
        <v>41</v>
      </c>
      <c r="C28" s="24" t="s">
        <v>183</v>
      </c>
      <c r="D28" s="52">
        <v>5000000</v>
      </c>
      <c r="E28" s="18" t="s">
        <v>9</v>
      </c>
      <c r="F28" s="24"/>
      <c r="G28" s="24"/>
      <c r="H28" s="24"/>
      <c r="I28" s="24"/>
      <c r="J28" s="182" t="s">
        <v>229</v>
      </c>
      <c r="K28" s="25"/>
      <c r="L28" s="25"/>
    </row>
    <row r="29" spans="1:12" ht="37.5" x14ac:dyDescent="0.2">
      <c r="A29" s="10">
        <v>24</v>
      </c>
      <c r="B29" s="14" t="s">
        <v>41</v>
      </c>
      <c r="C29" s="24" t="s">
        <v>189</v>
      </c>
      <c r="D29" s="52">
        <v>3000000</v>
      </c>
      <c r="E29" s="18" t="s">
        <v>9</v>
      </c>
      <c r="F29" s="24"/>
      <c r="G29" s="24"/>
      <c r="H29" s="24"/>
      <c r="I29" s="24"/>
      <c r="J29" s="182" t="s">
        <v>229</v>
      </c>
      <c r="K29" s="25"/>
      <c r="L29" s="25"/>
    </row>
    <row r="30" spans="1:12" ht="37.5" x14ac:dyDescent="0.2">
      <c r="A30" s="10">
        <v>25</v>
      </c>
      <c r="B30" s="14" t="s">
        <v>41</v>
      </c>
      <c r="C30" s="24" t="s">
        <v>188</v>
      </c>
      <c r="D30" s="52">
        <v>3000000</v>
      </c>
      <c r="E30" s="18" t="s">
        <v>9</v>
      </c>
      <c r="F30" s="24"/>
      <c r="G30" s="24"/>
      <c r="H30" s="24"/>
      <c r="I30" s="24"/>
      <c r="J30" s="182" t="s">
        <v>229</v>
      </c>
      <c r="K30" s="25"/>
      <c r="L30" s="25"/>
    </row>
    <row r="31" spans="1:12" ht="37.5" x14ac:dyDescent="0.2">
      <c r="A31" s="10">
        <v>26</v>
      </c>
      <c r="B31" s="14" t="s">
        <v>41</v>
      </c>
      <c r="C31" s="24" t="s">
        <v>187</v>
      </c>
      <c r="D31" s="52">
        <v>5000000</v>
      </c>
      <c r="E31" s="18" t="s">
        <v>9</v>
      </c>
      <c r="F31" s="24"/>
      <c r="G31" s="24"/>
      <c r="H31" s="24"/>
      <c r="I31" s="24"/>
      <c r="J31" s="182" t="s">
        <v>229</v>
      </c>
      <c r="K31" s="25"/>
      <c r="L31" s="25"/>
    </row>
    <row r="32" spans="1:12" ht="37.5" x14ac:dyDescent="0.2">
      <c r="A32" s="10">
        <v>27</v>
      </c>
      <c r="B32" s="14" t="s">
        <v>41</v>
      </c>
      <c r="C32" s="24" t="s">
        <v>186</v>
      </c>
      <c r="D32" s="52">
        <v>2000000</v>
      </c>
      <c r="E32" s="18" t="s">
        <v>9</v>
      </c>
      <c r="F32" s="24"/>
      <c r="G32" s="24"/>
      <c r="H32" s="24"/>
      <c r="I32" s="24"/>
      <c r="J32" s="182" t="s">
        <v>229</v>
      </c>
      <c r="K32" s="25"/>
      <c r="L32" s="25"/>
    </row>
    <row r="33" spans="1:12" ht="37.5" x14ac:dyDescent="0.2">
      <c r="A33" s="12">
        <v>28</v>
      </c>
      <c r="B33" s="15" t="s">
        <v>41</v>
      </c>
      <c r="C33" s="26" t="s">
        <v>185</v>
      </c>
      <c r="D33" s="66">
        <v>2000000</v>
      </c>
      <c r="E33" s="19" t="s">
        <v>9</v>
      </c>
      <c r="F33" s="26"/>
      <c r="G33" s="26"/>
      <c r="H33" s="26"/>
      <c r="I33" s="26"/>
      <c r="J33" s="180" t="s">
        <v>229</v>
      </c>
      <c r="K33" s="27"/>
      <c r="L33" s="27"/>
    </row>
    <row r="34" spans="1:12" ht="37.5" x14ac:dyDescent="0.2">
      <c r="A34" s="9">
        <v>29</v>
      </c>
      <c r="B34" s="13" t="s">
        <v>41</v>
      </c>
      <c r="C34" s="22" t="s">
        <v>184</v>
      </c>
      <c r="D34" s="51">
        <v>2000000</v>
      </c>
      <c r="E34" s="17" t="s">
        <v>9</v>
      </c>
      <c r="F34" s="22"/>
      <c r="G34" s="22"/>
      <c r="H34" s="22"/>
      <c r="I34" s="22"/>
      <c r="J34" s="174" t="s">
        <v>229</v>
      </c>
      <c r="K34" s="23"/>
      <c r="L34" s="23"/>
    </row>
    <row r="35" spans="1:12" ht="37.5" x14ac:dyDescent="0.2">
      <c r="A35" s="10">
        <v>30</v>
      </c>
      <c r="B35" s="14" t="s">
        <v>41</v>
      </c>
      <c r="C35" s="24" t="s">
        <v>190</v>
      </c>
      <c r="D35" s="52">
        <v>2000000</v>
      </c>
      <c r="E35" s="18" t="s">
        <v>9</v>
      </c>
      <c r="F35" s="24"/>
      <c r="G35" s="24"/>
      <c r="H35" s="24"/>
      <c r="I35" s="24"/>
      <c r="J35" s="175" t="s">
        <v>229</v>
      </c>
      <c r="K35" s="25"/>
      <c r="L35" s="25"/>
    </row>
    <row r="36" spans="1:12" ht="37.5" x14ac:dyDescent="0.2">
      <c r="A36" s="10">
        <v>31</v>
      </c>
      <c r="B36" s="14" t="s">
        <v>41</v>
      </c>
      <c r="C36" s="24" t="s">
        <v>191</v>
      </c>
      <c r="D36" s="52">
        <v>2000000</v>
      </c>
      <c r="E36" s="18" t="s">
        <v>9</v>
      </c>
      <c r="F36" s="24"/>
      <c r="G36" s="24"/>
      <c r="H36" s="24"/>
      <c r="I36" s="24"/>
      <c r="J36" s="175" t="s">
        <v>229</v>
      </c>
      <c r="K36" s="25"/>
      <c r="L36" s="25"/>
    </row>
    <row r="37" spans="1:12" ht="37.5" x14ac:dyDescent="0.2">
      <c r="A37" s="10">
        <v>32</v>
      </c>
      <c r="B37" s="14" t="s">
        <v>41</v>
      </c>
      <c r="C37" s="24" t="s">
        <v>192</v>
      </c>
      <c r="D37" s="52">
        <v>2000000</v>
      </c>
      <c r="E37" s="18" t="s">
        <v>9</v>
      </c>
      <c r="F37" s="24"/>
      <c r="G37" s="24"/>
      <c r="H37" s="24"/>
      <c r="I37" s="24"/>
      <c r="J37" s="175" t="s">
        <v>229</v>
      </c>
      <c r="K37" s="25"/>
      <c r="L37" s="25"/>
    </row>
    <row r="38" spans="1:12" ht="37.5" x14ac:dyDescent="0.2">
      <c r="A38" s="10">
        <v>33</v>
      </c>
      <c r="B38" s="14" t="s">
        <v>41</v>
      </c>
      <c r="C38" s="24" t="s">
        <v>193</v>
      </c>
      <c r="D38" s="52">
        <v>2000000</v>
      </c>
      <c r="E38" s="18" t="s">
        <v>9</v>
      </c>
      <c r="F38" s="24"/>
      <c r="G38" s="24"/>
      <c r="H38" s="24"/>
      <c r="I38" s="24"/>
      <c r="J38" s="175" t="s">
        <v>229</v>
      </c>
      <c r="K38" s="25"/>
      <c r="L38" s="25"/>
    </row>
    <row r="39" spans="1:12" ht="37.5" x14ac:dyDescent="0.2">
      <c r="A39" s="10">
        <v>34</v>
      </c>
      <c r="B39" s="14" t="s">
        <v>41</v>
      </c>
      <c r="C39" s="24" t="s">
        <v>194</v>
      </c>
      <c r="D39" s="52">
        <v>2000000</v>
      </c>
      <c r="E39" s="18" t="s">
        <v>9</v>
      </c>
      <c r="F39" s="24"/>
      <c r="G39" s="24"/>
      <c r="H39" s="24"/>
      <c r="I39" s="24"/>
      <c r="J39" s="175" t="s">
        <v>229</v>
      </c>
      <c r="K39" s="25"/>
      <c r="L39" s="25"/>
    </row>
    <row r="40" spans="1:12" ht="37.5" x14ac:dyDescent="0.2">
      <c r="A40" s="10">
        <v>35</v>
      </c>
      <c r="B40" s="14" t="s">
        <v>41</v>
      </c>
      <c r="C40" s="24" t="s">
        <v>195</v>
      </c>
      <c r="D40" s="52">
        <v>2000000</v>
      </c>
      <c r="E40" s="18" t="s">
        <v>9</v>
      </c>
      <c r="F40" s="24"/>
      <c r="G40" s="24"/>
      <c r="H40" s="24"/>
      <c r="I40" s="24"/>
      <c r="J40" s="175" t="s">
        <v>229</v>
      </c>
      <c r="K40" s="25"/>
      <c r="L40" s="25"/>
    </row>
    <row r="41" spans="1:12" ht="37.5" x14ac:dyDescent="0.2">
      <c r="A41" s="10">
        <v>36</v>
      </c>
      <c r="B41" s="14" t="s">
        <v>41</v>
      </c>
      <c r="C41" s="24" t="s">
        <v>196</v>
      </c>
      <c r="D41" s="52">
        <v>2000000</v>
      </c>
      <c r="E41" s="18" t="s">
        <v>9</v>
      </c>
      <c r="F41" s="24"/>
      <c r="G41" s="24"/>
      <c r="H41" s="24"/>
      <c r="I41" s="24"/>
      <c r="J41" s="175" t="s">
        <v>229</v>
      </c>
      <c r="K41" s="25"/>
      <c r="L41" s="25"/>
    </row>
    <row r="42" spans="1:12" ht="37.5" x14ac:dyDescent="0.2">
      <c r="A42" s="10">
        <v>37</v>
      </c>
      <c r="B42" s="14" t="s">
        <v>41</v>
      </c>
      <c r="C42" s="216" t="s">
        <v>48</v>
      </c>
      <c r="D42" s="52">
        <v>2100000</v>
      </c>
      <c r="E42" s="18" t="s">
        <v>9</v>
      </c>
      <c r="F42" s="24"/>
      <c r="G42" s="24"/>
      <c r="H42" s="24"/>
      <c r="I42" s="24"/>
      <c r="J42" s="175"/>
      <c r="K42" s="175" t="s">
        <v>229</v>
      </c>
      <c r="L42" s="25"/>
    </row>
    <row r="43" spans="1:12" ht="37.5" x14ac:dyDescent="0.2">
      <c r="A43" s="12">
        <v>38</v>
      </c>
      <c r="B43" s="15" t="s">
        <v>41</v>
      </c>
      <c r="C43" s="215" t="s">
        <v>197</v>
      </c>
      <c r="D43" s="66">
        <v>1100000</v>
      </c>
      <c r="E43" s="19" t="s">
        <v>9</v>
      </c>
      <c r="F43" s="26"/>
      <c r="G43" s="26"/>
      <c r="H43" s="26"/>
      <c r="I43" s="26"/>
      <c r="J43" s="27"/>
      <c r="K43" s="175" t="s">
        <v>229</v>
      </c>
      <c r="L43" s="27"/>
    </row>
    <row r="44" spans="1:12" ht="37.5" x14ac:dyDescent="0.2">
      <c r="A44" s="9">
        <v>39</v>
      </c>
      <c r="B44" s="13" t="s">
        <v>41</v>
      </c>
      <c r="C44" s="217" t="s">
        <v>198</v>
      </c>
      <c r="D44" s="51">
        <v>3000000</v>
      </c>
      <c r="E44" s="17" t="s">
        <v>9</v>
      </c>
      <c r="F44" s="22"/>
      <c r="G44" s="22"/>
      <c r="H44" s="22"/>
      <c r="I44" s="22"/>
      <c r="J44" s="23"/>
      <c r="K44" s="174" t="s">
        <v>229</v>
      </c>
      <c r="L44" s="23"/>
    </row>
    <row r="45" spans="1:12" ht="56.25" x14ac:dyDescent="0.2">
      <c r="A45" s="10">
        <v>40</v>
      </c>
      <c r="B45" s="14" t="s">
        <v>41</v>
      </c>
      <c r="C45" s="24" t="s">
        <v>49</v>
      </c>
      <c r="D45" s="52">
        <v>1500000</v>
      </c>
      <c r="E45" s="18" t="s">
        <v>50</v>
      </c>
      <c r="F45" s="24"/>
      <c r="G45" s="24"/>
      <c r="H45" s="24"/>
      <c r="I45" s="24"/>
      <c r="J45" s="175" t="s">
        <v>229</v>
      </c>
      <c r="K45" s="25"/>
      <c r="L45" s="25"/>
    </row>
    <row r="46" spans="1:12" ht="56.25" x14ac:dyDescent="0.2">
      <c r="A46" s="10">
        <v>41</v>
      </c>
      <c r="B46" s="14" t="s">
        <v>41</v>
      </c>
      <c r="C46" s="24" t="s">
        <v>51</v>
      </c>
      <c r="D46" s="52">
        <v>1000000</v>
      </c>
      <c r="E46" s="18" t="s">
        <v>50</v>
      </c>
      <c r="F46" s="24"/>
      <c r="G46" s="24"/>
      <c r="H46" s="24"/>
      <c r="I46" s="24"/>
      <c r="J46" s="175" t="s">
        <v>229</v>
      </c>
      <c r="K46" s="25"/>
      <c r="L46" s="25"/>
    </row>
    <row r="47" spans="1:12" ht="37.5" x14ac:dyDescent="0.2">
      <c r="A47" s="10">
        <v>42</v>
      </c>
      <c r="B47" s="14" t="s">
        <v>41</v>
      </c>
      <c r="C47" s="24" t="s">
        <v>52</v>
      </c>
      <c r="D47" s="52">
        <v>598000</v>
      </c>
      <c r="E47" s="18" t="s">
        <v>53</v>
      </c>
      <c r="F47" s="24"/>
      <c r="G47" s="24"/>
      <c r="H47" s="24"/>
      <c r="I47" s="24"/>
      <c r="J47" s="175" t="s">
        <v>229</v>
      </c>
      <c r="K47" s="25"/>
      <c r="L47" s="25"/>
    </row>
    <row r="48" spans="1:12" ht="37.5" x14ac:dyDescent="0.2">
      <c r="A48" s="10">
        <v>43</v>
      </c>
      <c r="B48" s="14" t="s">
        <v>41</v>
      </c>
      <c r="C48" s="24" t="s">
        <v>54</v>
      </c>
      <c r="D48" s="52">
        <v>4280000</v>
      </c>
      <c r="E48" s="18" t="s">
        <v>53</v>
      </c>
      <c r="F48" s="24"/>
      <c r="G48" s="24"/>
      <c r="H48" s="24"/>
      <c r="I48" s="24"/>
      <c r="J48" s="175" t="s">
        <v>229</v>
      </c>
      <c r="K48" s="25"/>
      <c r="L48" s="25"/>
    </row>
    <row r="49" spans="1:12" x14ac:dyDescent="0.2">
      <c r="A49" s="12">
        <v>44</v>
      </c>
      <c r="B49" s="15" t="s">
        <v>41</v>
      </c>
      <c r="C49" s="26" t="s">
        <v>55</v>
      </c>
      <c r="D49" s="66">
        <v>598000</v>
      </c>
      <c r="E49" s="19" t="s">
        <v>7</v>
      </c>
      <c r="F49" s="26"/>
      <c r="G49" s="26"/>
      <c r="H49" s="26"/>
      <c r="I49" s="26"/>
      <c r="J49" s="177" t="s">
        <v>229</v>
      </c>
      <c r="K49" s="27"/>
      <c r="L49" s="27"/>
    </row>
    <row r="50" spans="1:12" x14ac:dyDescent="0.2">
      <c r="A50" s="123"/>
      <c r="B50" s="194" t="s">
        <v>159</v>
      </c>
      <c r="C50" s="194"/>
      <c r="D50" s="127">
        <f>SUM(D6:D49)</f>
        <v>139176000</v>
      </c>
      <c r="E50" s="120"/>
      <c r="F50" s="122"/>
      <c r="G50" s="122"/>
      <c r="H50" s="122"/>
      <c r="I50" s="122"/>
      <c r="J50" s="123"/>
      <c r="K50" s="123"/>
      <c r="L50" s="123"/>
    </row>
    <row r="52" spans="1:12" x14ac:dyDescent="0.2">
      <c r="C52" s="113" t="s">
        <v>9</v>
      </c>
      <c r="D52" s="114">
        <f>SUM(D6,D7,D8,D9,D10,D11,D12,D13,D14,D15,D16,D17,D18,D19,D20,D21,D22,D23,D24,D25,D26,D27,D28,D29,D30,D31,D32,D33,D34,D35,D36,D37,D38,D39,D40,D41,D42,D43,D44,D45,D46)</f>
        <v>133700000</v>
      </c>
    </row>
    <row r="53" spans="1:12" x14ac:dyDescent="0.2">
      <c r="C53" s="117" t="s">
        <v>7</v>
      </c>
      <c r="D53" s="118">
        <f>SUM(D47,D48,D49)</f>
        <v>5476000</v>
      </c>
    </row>
    <row r="54" spans="1:12" x14ac:dyDescent="0.2">
      <c r="D54" s="106"/>
    </row>
  </sheetData>
  <mergeCells count="10">
    <mergeCell ref="B50:C50"/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pane ySplit="5" topLeftCell="A32" activePane="bottomLeft" state="frozen"/>
      <selection pane="bottomLeft" activeCell="C34" sqref="C34"/>
    </sheetView>
  </sheetViews>
  <sheetFormatPr defaultColWidth="7.875" defaultRowHeight="18.75" x14ac:dyDescent="0.2"/>
  <cols>
    <col min="1" max="1" width="5.625" style="1" customWidth="1"/>
    <col min="2" max="2" width="16.5" style="16" customWidth="1"/>
    <col min="3" max="3" width="40" style="1" customWidth="1"/>
    <col min="4" max="4" width="12.625" style="2" customWidth="1"/>
    <col min="5" max="5" width="19.625" style="16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x14ac:dyDescent="0.2">
      <c r="A2" s="195" t="s">
        <v>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x14ac:dyDescent="0.2">
      <c r="A3" s="196" t="s">
        <v>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12" x14ac:dyDescent="0.2">
      <c r="A4" s="208" t="s">
        <v>10</v>
      </c>
      <c r="B4" s="210" t="s">
        <v>3</v>
      </c>
      <c r="C4" s="210" t="s">
        <v>11</v>
      </c>
      <c r="D4" s="210" t="s">
        <v>4</v>
      </c>
      <c r="E4" s="200" t="s">
        <v>5</v>
      </c>
      <c r="F4" s="201" t="s">
        <v>6</v>
      </c>
      <c r="G4" s="202"/>
      <c r="H4" s="202"/>
      <c r="I4" s="202"/>
      <c r="J4" s="202"/>
      <c r="K4" s="202"/>
      <c r="L4" s="203"/>
    </row>
    <row r="5" spans="1:12" x14ac:dyDescent="0.2">
      <c r="A5" s="209"/>
      <c r="B5" s="210"/>
      <c r="C5" s="210"/>
      <c r="D5" s="210"/>
      <c r="E5" s="200"/>
      <c r="F5" s="5">
        <v>1</v>
      </c>
      <c r="G5" s="5">
        <v>2</v>
      </c>
      <c r="H5" s="5">
        <v>3</v>
      </c>
      <c r="I5" s="5">
        <v>4</v>
      </c>
      <c r="J5" s="6">
        <v>5</v>
      </c>
      <c r="K5" s="6">
        <v>6</v>
      </c>
      <c r="L5" s="7">
        <v>7</v>
      </c>
    </row>
    <row r="6" spans="1:12" ht="37.5" x14ac:dyDescent="0.2">
      <c r="A6" s="44">
        <v>1</v>
      </c>
      <c r="B6" s="13" t="s">
        <v>56</v>
      </c>
      <c r="C6" s="68" t="s">
        <v>57</v>
      </c>
      <c r="D6" s="51">
        <v>2000000</v>
      </c>
      <c r="E6" s="73" t="s">
        <v>211</v>
      </c>
      <c r="F6" s="68"/>
      <c r="G6" s="68"/>
      <c r="H6" s="68"/>
      <c r="I6" s="68"/>
      <c r="J6" s="181" t="s">
        <v>229</v>
      </c>
      <c r="K6" s="23"/>
      <c r="L6" s="23"/>
    </row>
    <row r="7" spans="1:12" ht="37.5" x14ac:dyDescent="0.2">
      <c r="A7" s="45">
        <v>2</v>
      </c>
      <c r="B7" s="14" t="s">
        <v>56</v>
      </c>
      <c r="C7" s="69" t="s">
        <v>58</v>
      </c>
      <c r="D7" s="52">
        <v>2000000</v>
      </c>
      <c r="E7" s="74" t="s">
        <v>211</v>
      </c>
      <c r="F7" s="69"/>
      <c r="G7" s="69"/>
      <c r="H7" s="69"/>
      <c r="I7" s="69"/>
      <c r="J7" s="182" t="s">
        <v>229</v>
      </c>
      <c r="K7" s="25"/>
      <c r="L7" s="25"/>
    </row>
    <row r="8" spans="1:12" ht="37.5" x14ac:dyDescent="0.2">
      <c r="A8" s="45">
        <v>3</v>
      </c>
      <c r="B8" s="14" t="s">
        <v>56</v>
      </c>
      <c r="C8" s="69" t="s">
        <v>59</v>
      </c>
      <c r="D8" s="52">
        <v>5190000</v>
      </c>
      <c r="E8" s="74" t="s">
        <v>211</v>
      </c>
      <c r="F8" s="69"/>
      <c r="G8" s="69"/>
      <c r="H8" s="69"/>
      <c r="I8" s="69"/>
      <c r="J8" s="182" t="s">
        <v>229</v>
      </c>
      <c r="K8" s="25"/>
      <c r="L8" s="25"/>
    </row>
    <row r="9" spans="1:12" ht="37.5" x14ac:dyDescent="0.2">
      <c r="A9" s="45">
        <v>4</v>
      </c>
      <c r="B9" s="14" t="s">
        <v>56</v>
      </c>
      <c r="C9" s="69" t="s">
        <v>199</v>
      </c>
      <c r="D9" s="52">
        <v>2000000</v>
      </c>
      <c r="E9" s="74" t="s">
        <v>212</v>
      </c>
      <c r="F9" s="69"/>
      <c r="G9" s="69"/>
      <c r="H9" s="69"/>
      <c r="I9" s="69"/>
      <c r="J9" s="182" t="s">
        <v>229</v>
      </c>
      <c r="K9" s="25"/>
      <c r="L9" s="25"/>
    </row>
    <row r="10" spans="1:12" ht="37.5" x14ac:dyDescent="0.2">
      <c r="A10" s="45">
        <v>5</v>
      </c>
      <c r="B10" s="14" t="s">
        <v>56</v>
      </c>
      <c r="C10" s="69" t="s">
        <v>60</v>
      </c>
      <c r="D10" s="52">
        <v>2000000</v>
      </c>
      <c r="E10" s="74" t="s">
        <v>212</v>
      </c>
      <c r="F10" s="69"/>
      <c r="G10" s="69"/>
      <c r="H10" s="69"/>
      <c r="I10" s="69"/>
      <c r="J10" s="182" t="s">
        <v>229</v>
      </c>
      <c r="K10" s="25"/>
      <c r="L10" s="25"/>
    </row>
    <row r="11" spans="1:12" ht="37.5" x14ac:dyDescent="0.2">
      <c r="A11" s="45">
        <v>6</v>
      </c>
      <c r="B11" s="14" t="s">
        <v>56</v>
      </c>
      <c r="C11" s="69" t="s">
        <v>61</v>
      </c>
      <c r="D11" s="52">
        <v>2000000</v>
      </c>
      <c r="E11" s="74" t="s">
        <v>212</v>
      </c>
      <c r="F11" s="69"/>
      <c r="G11" s="69"/>
      <c r="H11" s="69"/>
      <c r="I11" s="69"/>
      <c r="J11" s="182" t="s">
        <v>229</v>
      </c>
      <c r="K11" s="25"/>
      <c r="L11" s="25"/>
    </row>
    <row r="12" spans="1:12" ht="37.5" x14ac:dyDescent="0.2">
      <c r="A12" s="45">
        <v>7</v>
      </c>
      <c r="B12" s="14" t="s">
        <v>56</v>
      </c>
      <c r="C12" s="69" t="s">
        <v>62</v>
      </c>
      <c r="D12" s="52">
        <v>2000000</v>
      </c>
      <c r="E12" s="74" t="s">
        <v>212</v>
      </c>
      <c r="F12" s="69"/>
      <c r="G12" s="69"/>
      <c r="H12" s="69"/>
      <c r="I12" s="69"/>
      <c r="J12" s="182" t="s">
        <v>229</v>
      </c>
      <c r="K12" s="25"/>
      <c r="L12" s="25"/>
    </row>
    <row r="13" spans="1:12" ht="37.5" x14ac:dyDescent="0.2">
      <c r="A13" s="46">
        <v>8</v>
      </c>
      <c r="B13" s="15" t="s">
        <v>56</v>
      </c>
      <c r="C13" s="71" t="s">
        <v>200</v>
      </c>
      <c r="D13" s="66">
        <v>2000000</v>
      </c>
      <c r="E13" s="75" t="s">
        <v>212</v>
      </c>
      <c r="F13" s="71"/>
      <c r="G13" s="71"/>
      <c r="H13" s="71"/>
      <c r="I13" s="71"/>
      <c r="J13" s="180" t="s">
        <v>229</v>
      </c>
      <c r="K13" s="27"/>
      <c r="L13" s="27"/>
    </row>
    <row r="14" spans="1:12" ht="37.5" x14ac:dyDescent="0.2">
      <c r="A14" s="44">
        <v>9</v>
      </c>
      <c r="B14" s="13" t="s">
        <v>56</v>
      </c>
      <c r="C14" s="68" t="s">
        <v>74</v>
      </c>
      <c r="D14" s="51">
        <v>2000000</v>
      </c>
      <c r="E14" s="76" t="s">
        <v>212</v>
      </c>
      <c r="F14" s="68"/>
      <c r="G14" s="68"/>
      <c r="H14" s="68"/>
      <c r="I14" s="68"/>
      <c r="J14" s="174" t="s">
        <v>229</v>
      </c>
      <c r="K14" s="23"/>
      <c r="L14" s="23"/>
    </row>
    <row r="15" spans="1:12" ht="37.5" x14ac:dyDescent="0.2">
      <c r="A15" s="45">
        <v>10</v>
      </c>
      <c r="B15" s="14" t="s">
        <v>56</v>
      </c>
      <c r="C15" s="69" t="s">
        <v>201</v>
      </c>
      <c r="D15" s="52">
        <v>5000000</v>
      </c>
      <c r="E15" s="74" t="s">
        <v>212</v>
      </c>
      <c r="F15" s="69"/>
      <c r="G15" s="69"/>
      <c r="H15" s="69"/>
      <c r="I15" s="69"/>
      <c r="J15" s="175" t="s">
        <v>229</v>
      </c>
      <c r="K15" s="25"/>
      <c r="L15" s="25"/>
    </row>
    <row r="16" spans="1:12" ht="37.5" x14ac:dyDescent="0.2">
      <c r="A16" s="45">
        <v>11</v>
      </c>
      <c r="B16" s="14" t="s">
        <v>56</v>
      </c>
      <c r="C16" s="69" t="s">
        <v>202</v>
      </c>
      <c r="D16" s="52">
        <v>2000000</v>
      </c>
      <c r="E16" s="74" t="s">
        <v>212</v>
      </c>
      <c r="F16" s="69"/>
      <c r="G16" s="69"/>
      <c r="H16" s="69"/>
      <c r="I16" s="69"/>
      <c r="J16" s="175" t="s">
        <v>229</v>
      </c>
      <c r="K16" s="25"/>
      <c r="L16" s="25"/>
    </row>
    <row r="17" spans="1:12" ht="37.5" x14ac:dyDescent="0.2">
      <c r="A17" s="45">
        <v>12</v>
      </c>
      <c r="B17" s="14" t="s">
        <v>56</v>
      </c>
      <c r="C17" s="69" t="s">
        <v>63</v>
      </c>
      <c r="D17" s="52">
        <v>2000000</v>
      </c>
      <c r="E17" s="74" t="s">
        <v>212</v>
      </c>
      <c r="F17" s="69"/>
      <c r="G17" s="69"/>
      <c r="H17" s="69"/>
      <c r="I17" s="69"/>
      <c r="J17" s="175" t="s">
        <v>229</v>
      </c>
      <c r="K17" s="25"/>
      <c r="L17" s="25"/>
    </row>
    <row r="18" spans="1:12" ht="37.5" x14ac:dyDescent="0.2">
      <c r="A18" s="45">
        <v>13</v>
      </c>
      <c r="B18" s="14" t="s">
        <v>56</v>
      </c>
      <c r="C18" s="69" t="s">
        <v>203</v>
      </c>
      <c r="D18" s="52">
        <v>2000000</v>
      </c>
      <c r="E18" s="74" t="s">
        <v>212</v>
      </c>
      <c r="F18" s="69"/>
      <c r="G18" s="69"/>
      <c r="H18" s="69"/>
      <c r="I18" s="69"/>
      <c r="J18" s="175" t="s">
        <v>229</v>
      </c>
      <c r="K18" s="25"/>
      <c r="L18" s="25"/>
    </row>
    <row r="19" spans="1:12" ht="37.5" x14ac:dyDescent="0.2">
      <c r="A19" s="45">
        <v>14</v>
      </c>
      <c r="B19" s="14" t="s">
        <v>56</v>
      </c>
      <c r="C19" s="69" t="s">
        <v>64</v>
      </c>
      <c r="D19" s="52">
        <v>5000000</v>
      </c>
      <c r="E19" s="74" t="s">
        <v>212</v>
      </c>
      <c r="F19" s="69"/>
      <c r="G19" s="69"/>
      <c r="H19" s="69"/>
      <c r="I19" s="69"/>
      <c r="J19" s="175" t="s">
        <v>229</v>
      </c>
      <c r="K19" s="25"/>
      <c r="L19" s="25"/>
    </row>
    <row r="20" spans="1:12" ht="37.5" x14ac:dyDescent="0.2">
      <c r="A20" s="45">
        <v>15</v>
      </c>
      <c r="B20" s="14" t="s">
        <v>56</v>
      </c>
      <c r="C20" s="69" t="s">
        <v>204</v>
      </c>
      <c r="D20" s="52">
        <v>2000000</v>
      </c>
      <c r="E20" s="74" t="s">
        <v>212</v>
      </c>
      <c r="F20" s="69"/>
      <c r="G20" s="69"/>
      <c r="H20" s="69"/>
      <c r="I20" s="69"/>
      <c r="J20" s="175" t="s">
        <v>229</v>
      </c>
      <c r="K20" s="25"/>
      <c r="L20" s="25"/>
    </row>
    <row r="21" spans="1:12" ht="37.5" x14ac:dyDescent="0.2">
      <c r="A21" s="45">
        <v>16</v>
      </c>
      <c r="B21" s="14" t="s">
        <v>56</v>
      </c>
      <c r="C21" s="69" t="s">
        <v>205</v>
      </c>
      <c r="D21" s="52">
        <v>2000000</v>
      </c>
      <c r="E21" s="74" t="s">
        <v>212</v>
      </c>
      <c r="F21" s="69"/>
      <c r="G21" s="69"/>
      <c r="H21" s="69"/>
      <c r="I21" s="69"/>
      <c r="J21" s="175" t="s">
        <v>229</v>
      </c>
      <c r="K21" s="25"/>
      <c r="L21" s="25"/>
    </row>
    <row r="22" spans="1:12" ht="37.5" x14ac:dyDescent="0.2">
      <c r="A22" s="45">
        <v>17</v>
      </c>
      <c r="B22" s="14" t="s">
        <v>56</v>
      </c>
      <c r="C22" s="69" t="s">
        <v>65</v>
      </c>
      <c r="D22" s="52">
        <v>2000000</v>
      </c>
      <c r="E22" s="74" t="s">
        <v>212</v>
      </c>
      <c r="F22" s="69"/>
      <c r="G22" s="69"/>
      <c r="H22" s="69"/>
      <c r="I22" s="69"/>
      <c r="J22" s="175" t="s">
        <v>229</v>
      </c>
      <c r="K22" s="25"/>
      <c r="L22" s="25"/>
    </row>
    <row r="23" spans="1:12" ht="37.5" x14ac:dyDescent="0.2">
      <c r="A23" s="46">
        <v>18</v>
      </c>
      <c r="B23" s="15" t="s">
        <v>56</v>
      </c>
      <c r="C23" s="71" t="s">
        <v>206</v>
      </c>
      <c r="D23" s="66">
        <v>2000000</v>
      </c>
      <c r="E23" s="75" t="s">
        <v>212</v>
      </c>
      <c r="F23" s="71"/>
      <c r="G23" s="71"/>
      <c r="H23" s="71"/>
      <c r="I23" s="71"/>
      <c r="J23" s="177" t="s">
        <v>229</v>
      </c>
      <c r="K23" s="27"/>
      <c r="L23" s="27"/>
    </row>
    <row r="24" spans="1:12" ht="37.5" x14ac:dyDescent="0.2">
      <c r="A24" s="44">
        <v>19</v>
      </c>
      <c r="B24" s="13" t="s">
        <v>56</v>
      </c>
      <c r="C24" s="68" t="s">
        <v>207</v>
      </c>
      <c r="D24" s="51">
        <v>5000000</v>
      </c>
      <c r="E24" s="74" t="s">
        <v>212</v>
      </c>
      <c r="F24" s="68"/>
      <c r="G24" s="68"/>
      <c r="H24" s="68"/>
      <c r="I24" s="68"/>
      <c r="J24" s="181" t="s">
        <v>229</v>
      </c>
      <c r="K24" s="23"/>
      <c r="L24" s="23"/>
    </row>
    <row r="25" spans="1:12" ht="37.5" x14ac:dyDescent="0.2">
      <c r="A25" s="45">
        <v>20</v>
      </c>
      <c r="B25" s="14" t="s">
        <v>56</v>
      </c>
      <c r="C25" s="69" t="s">
        <v>66</v>
      </c>
      <c r="D25" s="52">
        <v>5000000</v>
      </c>
      <c r="E25" s="74" t="s">
        <v>212</v>
      </c>
      <c r="F25" s="69"/>
      <c r="G25" s="69"/>
      <c r="H25" s="69"/>
      <c r="I25" s="69"/>
      <c r="J25" s="182" t="s">
        <v>229</v>
      </c>
      <c r="K25" s="25"/>
      <c r="L25" s="25"/>
    </row>
    <row r="26" spans="1:12" ht="37.5" x14ac:dyDescent="0.2">
      <c r="A26" s="45">
        <v>21</v>
      </c>
      <c r="B26" s="14" t="s">
        <v>56</v>
      </c>
      <c r="C26" s="69" t="s">
        <v>67</v>
      </c>
      <c r="D26" s="52">
        <v>5000000</v>
      </c>
      <c r="E26" s="74" t="s">
        <v>212</v>
      </c>
      <c r="F26" s="69"/>
      <c r="G26" s="69"/>
      <c r="H26" s="69"/>
      <c r="I26" s="69"/>
      <c r="J26" s="182" t="s">
        <v>229</v>
      </c>
      <c r="K26" s="25"/>
      <c r="L26" s="25"/>
    </row>
    <row r="27" spans="1:12" ht="37.5" x14ac:dyDescent="0.2">
      <c r="A27" s="45">
        <v>22</v>
      </c>
      <c r="B27" s="14" t="s">
        <v>56</v>
      </c>
      <c r="C27" s="69" t="s">
        <v>208</v>
      </c>
      <c r="D27" s="52">
        <v>7000000</v>
      </c>
      <c r="E27" s="74" t="s">
        <v>212</v>
      </c>
      <c r="F27" s="69"/>
      <c r="G27" s="69"/>
      <c r="H27" s="69"/>
      <c r="I27" s="69"/>
      <c r="J27" s="182" t="s">
        <v>229</v>
      </c>
      <c r="K27" s="25"/>
      <c r="L27" s="25"/>
    </row>
    <row r="28" spans="1:12" ht="37.5" x14ac:dyDescent="0.2">
      <c r="A28" s="45">
        <v>23</v>
      </c>
      <c r="B28" s="14" t="s">
        <v>56</v>
      </c>
      <c r="C28" s="69" t="s">
        <v>209</v>
      </c>
      <c r="D28" s="52">
        <v>5000000</v>
      </c>
      <c r="E28" s="74" t="s">
        <v>212</v>
      </c>
      <c r="F28" s="69"/>
      <c r="G28" s="69"/>
      <c r="H28" s="69"/>
      <c r="I28" s="69"/>
      <c r="J28" s="182" t="s">
        <v>229</v>
      </c>
      <c r="K28" s="25"/>
      <c r="L28" s="25"/>
    </row>
    <row r="29" spans="1:12" ht="56.25" x14ac:dyDescent="0.2">
      <c r="A29" s="45">
        <v>24</v>
      </c>
      <c r="B29" s="14" t="s">
        <v>56</v>
      </c>
      <c r="C29" s="213" t="s">
        <v>68</v>
      </c>
      <c r="D29" s="52">
        <v>12270000</v>
      </c>
      <c r="E29" s="74" t="s">
        <v>213</v>
      </c>
      <c r="F29" s="69"/>
      <c r="G29" s="69"/>
      <c r="H29" s="69"/>
      <c r="I29" s="184" t="s">
        <v>229</v>
      </c>
      <c r="J29" s="182"/>
      <c r="K29" s="25"/>
      <c r="L29" s="25"/>
    </row>
    <row r="30" spans="1:12" ht="56.25" x14ac:dyDescent="0.2">
      <c r="A30" s="45">
        <v>25</v>
      </c>
      <c r="B30" s="14" t="s">
        <v>56</v>
      </c>
      <c r="C30" s="213" t="s">
        <v>69</v>
      </c>
      <c r="D30" s="52">
        <v>2880000</v>
      </c>
      <c r="E30" s="74" t="s">
        <v>213</v>
      </c>
      <c r="F30" s="70"/>
      <c r="G30" s="70"/>
      <c r="H30" s="70"/>
      <c r="I30" s="184" t="s">
        <v>229</v>
      </c>
      <c r="J30" s="182"/>
      <c r="K30" s="25"/>
      <c r="L30" s="25"/>
    </row>
    <row r="31" spans="1:12" ht="56.25" x14ac:dyDescent="0.2">
      <c r="A31" s="46">
        <v>26</v>
      </c>
      <c r="B31" s="15" t="s">
        <v>56</v>
      </c>
      <c r="C31" s="71" t="s">
        <v>210</v>
      </c>
      <c r="D31" s="66">
        <v>4200000</v>
      </c>
      <c r="E31" s="75" t="s">
        <v>70</v>
      </c>
      <c r="F31" s="71"/>
      <c r="G31" s="71"/>
      <c r="H31" s="71"/>
      <c r="I31" s="71"/>
      <c r="J31" s="180"/>
      <c r="K31" s="180" t="s">
        <v>229</v>
      </c>
      <c r="L31" s="27"/>
    </row>
    <row r="32" spans="1:12" ht="56.25" x14ac:dyDescent="0.2">
      <c r="A32" s="57">
        <v>27</v>
      </c>
      <c r="B32" s="31" t="s">
        <v>56</v>
      </c>
      <c r="C32" s="218" t="s">
        <v>71</v>
      </c>
      <c r="D32" s="67">
        <v>400000</v>
      </c>
      <c r="E32" s="76" t="s">
        <v>70</v>
      </c>
      <c r="F32" s="72"/>
      <c r="G32" s="72"/>
      <c r="H32" s="72"/>
      <c r="I32" s="72"/>
      <c r="J32" s="185"/>
      <c r="K32" s="179" t="s">
        <v>229</v>
      </c>
      <c r="L32" s="39"/>
    </row>
    <row r="33" spans="1:12" ht="56.25" x14ac:dyDescent="0.2">
      <c r="A33" s="45">
        <v>28</v>
      </c>
      <c r="B33" s="14" t="s">
        <v>56</v>
      </c>
      <c r="C33" s="219" t="s">
        <v>72</v>
      </c>
      <c r="D33" s="52">
        <v>1986000</v>
      </c>
      <c r="E33" s="74" t="s">
        <v>70</v>
      </c>
      <c r="F33" s="69"/>
      <c r="G33" s="69"/>
      <c r="H33" s="69"/>
      <c r="I33" s="69"/>
      <c r="J33" s="186"/>
      <c r="K33" s="182" t="s">
        <v>229</v>
      </c>
      <c r="L33" s="25"/>
    </row>
    <row r="34" spans="1:12" ht="56.25" x14ac:dyDescent="0.2">
      <c r="A34" s="46">
        <v>29</v>
      </c>
      <c r="B34" s="15" t="s">
        <v>56</v>
      </c>
      <c r="C34" s="71" t="s">
        <v>73</v>
      </c>
      <c r="D34" s="66">
        <v>180000</v>
      </c>
      <c r="E34" s="75" t="s">
        <v>70</v>
      </c>
      <c r="F34" s="71"/>
      <c r="G34" s="71"/>
      <c r="H34" s="71"/>
      <c r="I34" s="71"/>
      <c r="J34" s="180" t="s">
        <v>229</v>
      </c>
      <c r="K34" s="187"/>
      <c r="L34" s="27"/>
    </row>
    <row r="35" spans="1:12" x14ac:dyDescent="0.2">
      <c r="A35" s="123"/>
      <c r="B35" s="194" t="s">
        <v>159</v>
      </c>
      <c r="C35" s="194"/>
      <c r="D35" s="124">
        <f>SUM(D6:D34)</f>
        <v>94106000</v>
      </c>
      <c r="E35" s="120"/>
      <c r="F35" s="122"/>
      <c r="G35" s="122"/>
      <c r="H35" s="122"/>
      <c r="I35" s="122"/>
      <c r="J35" s="123"/>
      <c r="K35" s="123"/>
      <c r="L35" s="123"/>
    </row>
    <row r="37" spans="1:12" x14ac:dyDescent="0.2">
      <c r="C37" s="113" t="s">
        <v>9</v>
      </c>
      <c r="D37" s="119">
        <f>SUM(D6,D7,D8,D9,D10,D11,D12,D13,D14,D15,D16,D17,D18,D19,D20,D21,D22,D23,D24,D25,D26,D27,D28,D31,D32,D33,D34)</f>
        <v>78956000</v>
      </c>
    </row>
    <row r="38" spans="1:12" x14ac:dyDescent="0.2">
      <c r="C38" s="125" t="s">
        <v>8</v>
      </c>
      <c r="D38" s="126">
        <f>SUM(D29,D30)</f>
        <v>15150000</v>
      </c>
    </row>
    <row r="39" spans="1:12" x14ac:dyDescent="0.2">
      <c r="D39" s="107"/>
    </row>
  </sheetData>
  <mergeCells count="10">
    <mergeCell ref="B35:C35"/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zoomScaleNormal="100" workbookViewId="0">
      <selection activeCell="C14" sqref="C14"/>
    </sheetView>
  </sheetViews>
  <sheetFormatPr defaultColWidth="7.875" defaultRowHeight="18.75" x14ac:dyDescent="0.2"/>
  <cols>
    <col min="1" max="1" width="5.625" style="1" customWidth="1"/>
    <col min="2" max="2" width="16.5" style="1" customWidth="1"/>
    <col min="3" max="3" width="40" style="1" customWidth="1"/>
    <col min="4" max="4" width="12.625" style="2" customWidth="1"/>
    <col min="5" max="5" width="19.625" style="3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x14ac:dyDescent="0.2">
      <c r="A2" s="195" t="s">
        <v>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x14ac:dyDescent="0.2">
      <c r="A3" s="196" t="s">
        <v>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12" x14ac:dyDescent="0.2">
      <c r="A4" s="208" t="s">
        <v>10</v>
      </c>
      <c r="B4" s="210" t="s">
        <v>3</v>
      </c>
      <c r="C4" s="210"/>
      <c r="D4" s="210" t="s">
        <v>4</v>
      </c>
      <c r="E4" s="200" t="s">
        <v>5</v>
      </c>
      <c r="F4" s="201" t="s">
        <v>6</v>
      </c>
      <c r="G4" s="202"/>
      <c r="H4" s="202"/>
      <c r="I4" s="202"/>
      <c r="J4" s="202"/>
      <c r="K4" s="202"/>
      <c r="L4" s="203"/>
    </row>
    <row r="5" spans="1:12" x14ac:dyDescent="0.2">
      <c r="A5" s="209"/>
      <c r="B5" s="210"/>
      <c r="C5" s="210"/>
      <c r="D5" s="210"/>
      <c r="E5" s="200"/>
      <c r="F5" s="5">
        <v>1</v>
      </c>
      <c r="G5" s="5">
        <v>2</v>
      </c>
      <c r="H5" s="5">
        <v>3</v>
      </c>
      <c r="I5" s="5">
        <v>4</v>
      </c>
      <c r="J5" s="6">
        <v>5</v>
      </c>
      <c r="K5" s="6">
        <v>6</v>
      </c>
      <c r="L5" s="7">
        <v>7</v>
      </c>
    </row>
    <row r="6" spans="1:12" ht="37.5" x14ac:dyDescent="0.2">
      <c r="A6" s="11">
        <v>1</v>
      </c>
      <c r="B6" s="42" t="s">
        <v>75</v>
      </c>
      <c r="C6" s="77" t="s">
        <v>230</v>
      </c>
      <c r="D6" s="50">
        <v>6698000</v>
      </c>
      <c r="E6" s="220" t="s">
        <v>231</v>
      </c>
      <c r="F6" s="78"/>
      <c r="G6" s="78"/>
      <c r="H6" s="78"/>
      <c r="I6" s="78"/>
      <c r="J6" s="183"/>
      <c r="K6" s="221" t="s">
        <v>229</v>
      </c>
      <c r="L6" s="41"/>
    </row>
    <row r="7" spans="1:12" x14ac:dyDescent="0.2">
      <c r="A7" s="123"/>
      <c r="B7" s="194" t="s">
        <v>159</v>
      </c>
      <c r="C7" s="194"/>
      <c r="D7" s="124">
        <f>SUM(D6)</f>
        <v>6698000</v>
      </c>
      <c r="E7" s="122"/>
      <c r="F7" s="122"/>
      <c r="G7" s="122"/>
      <c r="H7" s="122"/>
      <c r="I7" s="122"/>
      <c r="J7" s="123"/>
      <c r="K7" s="123"/>
      <c r="L7" s="123"/>
    </row>
    <row r="9" spans="1:12" x14ac:dyDescent="0.2">
      <c r="C9" s="117" t="s">
        <v>7</v>
      </c>
      <c r="D9" s="102">
        <f>D7</f>
        <v>6698000</v>
      </c>
    </row>
  </sheetData>
  <mergeCells count="10">
    <mergeCell ref="B7:C7"/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firstPageNumber="34" orientation="landscape" useFirstPageNumber="1" horizontalDpi="300" verticalDpi="300" r:id="rId1"/>
  <headerFooter>
    <oddHeader>&amp;Rหน้าที่ &amp;P</oddHead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opLeftCell="A3" zoomScaleNormal="100" workbookViewId="0">
      <selection activeCell="I12" sqref="I12"/>
    </sheetView>
  </sheetViews>
  <sheetFormatPr defaultColWidth="7.875" defaultRowHeight="18.75" x14ac:dyDescent="0.2"/>
  <cols>
    <col min="1" max="1" width="5.625" style="1" customWidth="1"/>
    <col min="2" max="2" width="16.5" style="16" customWidth="1"/>
    <col min="3" max="3" width="40" style="1" customWidth="1"/>
    <col min="4" max="4" width="12.625" style="2" customWidth="1"/>
    <col min="5" max="5" width="18.25" style="3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B1" s="195" t="s">
        <v>0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x14ac:dyDescent="0.2">
      <c r="B2" s="195" t="s">
        <v>1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x14ac:dyDescent="0.2">
      <c r="B3" s="211" t="s">
        <v>2</v>
      </c>
      <c r="C3" s="211"/>
      <c r="D3" s="211"/>
      <c r="E3" s="211"/>
      <c r="F3" s="211"/>
      <c r="G3" s="211"/>
      <c r="H3" s="211"/>
      <c r="I3" s="211"/>
      <c r="J3" s="211"/>
      <c r="K3" s="211"/>
      <c r="L3" s="211"/>
    </row>
    <row r="4" spans="1:12" x14ac:dyDescent="0.2">
      <c r="A4" s="208" t="s">
        <v>10</v>
      </c>
      <c r="B4" s="210" t="s">
        <v>3</v>
      </c>
      <c r="C4" s="210" t="s">
        <v>11</v>
      </c>
      <c r="D4" s="210" t="s">
        <v>4</v>
      </c>
      <c r="E4" s="200" t="s">
        <v>5</v>
      </c>
      <c r="F4" s="201" t="s">
        <v>6</v>
      </c>
      <c r="G4" s="202"/>
      <c r="H4" s="202"/>
      <c r="I4" s="202"/>
      <c r="J4" s="202"/>
      <c r="K4" s="202"/>
      <c r="L4" s="203"/>
    </row>
    <row r="5" spans="1:12" x14ac:dyDescent="0.2">
      <c r="A5" s="209"/>
      <c r="B5" s="210"/>
      <c r="C5" s="210"/>
      <c r="D5" s="210"/>
      <c r="E5" s="200"/>
      <c r="F5" s="5">
        <v>1</v>
      </c>
      <c r="G5" s="5">
        <v>2</v>
      </c>
      <c r="H5" s="5">
        <v>3</v>
      </c>
      <c r="I5" s="5">
        <v>4</v>
      </c>
      <c r="J5" s="6">
        <v>5</v>
      </c>
      <c r="K5" s="6">
        <v>6</v>
      </c>
      <c r="L5" s="7">
        <v>7</v>
      </c>
    </row>
    <row r="6" spans="1:12" ht="21.75" customHeight="1" x14ac:dyDescent="0.2">
      <c r="A6" s="9">
        <v>1</v>
      </c>
      <c r="B6" s="17" t="s">
        <v>76</v>
      </c>
      <c r="C6" s="217" t="s">
        <v>214</v>
      </c>
      <c r="D6" s="47">
        <v>50000000</v>
      </c>
      <c r="E6" s="17" t="s">
        <v>9</v>
      </c>
      <c r="F6" s="174" t="s">
        <v>229</v>
      </c>
      <c r="G6" s="17"/>
      <c r="H6" s="17"/>
      <c r="I6" s="17"/>
      <c r="J6" s="174"/>
      <c r="K6" s="23"/>
      <c r="L6" s="23"/>
    </row>
    <row r="7" spans="1:12" ht="21.75" customHeight="1" x14ac:dyDescent="0.2">
      <c r="A7" s="10">
        <v>2</v>
      </c>
      <c r="B7" s="18" t="s">
        <v>76</v>
      </c>
      <c r="C7" s="216" t="s">
        <v>215</v>
      </c>
      <c r="D7" s="48">
        <v>50000000</v>
      </c>
      <c r="E7" s="18" t="s">
        <v>9</v>
      </c>
      <c r="F7" s="175" t="s">
        <v>229</v>
      </c>
      <c r="G7" s="18"/>
      <c r="H7" s="18"/>
      <c r="I7" s="18"/>
      <c r="J7" s="175"/>
      <c r="K7" s="25"/>
      <c r="L7" s="25"/>
    </row>
    <row r="8" spans="1:12" ht="37.5" x14ac:dyDescent="0.2">
      <c r="A8" s="10">
        <v>3</v>
      </c>
      <c r="B8" s="18" t="s">
        <v>76</v>
      </c>
      <c r="C8" s="216" t="s">
        <v>216</v>
      </c>
      <c r="D8" s="48">
        <v>40000000</v>
      </c>
      <c r="E8" s="18" t="s">
        <v>9</v>
      </c>
      <c r="F8" s="222" t="s">
        <v>229</v>
      </c>
      <c r="G8" s="18"/>
      <c r="H8" s="18"/>
      <c r="I8" s="18"/>
      <c r="J8" s="175"/>
      <c r="K8" s="25"/>
      <c r="L8" s="25"/>
    </row>
    <row r="9" spans="1:12" ht="37.5" x14ac:dyDescent="0.2">
      <c r="A9" s="10">
        <v>4</v>
      </c>
      <c r="B9" s="18" t="s">
        <v>76</v>
      </c>
      <c r="C9" s="216" t="s">
        <v>217</v>
      </c>
      <c r="D9" s="48">
        <v>20000000</v>
      </c>
      <c r="E9" s="18" t="s">
        <v>9</v>
      </c>
      <c r="F9" s="222" t="s">
        <v>229</v>
      </c>
      <c r="G9" s="18"/>
      <c r="H9" s="18"/>
      <c r="I9" s="18"/>
      <c r="J9" s="175"/>
      <c r="K9" s="25"/>
      <c r="L9" s="25"/>
    </row>
    <row r="10" spans="1:12" ht="37.5" x14ac:dyDescent="0.2">
      <c r="A10" s="10">
        <v>5</v>
      </c>
      <c r="B10" s="18" t="s">
        <v>76</v>
      </c>
      <c r="C10" s="216" t="s">
        <v>218</v>
      </c>
      <c r="D10" s="48">
        <v>50000000</v>
      </c>
      <c r="E10" s="18" t="s">
        <v>9</v>
      </c>
      <c r="F10" s="222" t="s">
        <v>229</v>
      </c>
      <c r="G10" s="18"/>
      <c r="H10" s="18"/>
      <c r="I10" s="18"/>
      <c r="J10" s="175"/>
      <c r="K10" s="25"/>
      <c r="L10" s="25"/>
    </row>
    <row r="11" spans="1:12" ht="37.5" x14ac:dyDescent="0.2">
      <c r="A11" s="10">
        <v>6</v>
      </c>
      <c r="B11" s="18" t="s">
        <v>76</v>
      </c>
      <c r="C11" s="216" t="s">
        <v>219</v>
      </c>
      <c r="D11" s="48">
        <v>50000000</v>
      </c>
      <c r="E11" s="18" t="s">
        <v>9</v>
      </c>
      <c r="F11" s="222" t="s">
        <v>229</v>
      </c>
      <c r="G11" s="18"/>
      <c r="H11" s="18"/>
      <c r="I11" s="18"/>
      <c r="J11" s="175"/>
      <c r="K11" s="25"/>
      <c r="L11" s="25"/>
    </row>
    <row r="12" spans="1:12" ht="37.5" x14ac:dyDescent="0.2">
      <c r="A12" s="10">
        <v>7</v>
      </c>
      <c r="B12" s="18" t="s">
        <v>76</v>
      </c>
      <c r="C12" s="216" t="s">
        <v>220</v>
      </c>
      <c r="D12" s="48">
        <v>50000000</v>
      </c>
      <c r="E12" s="18" t="s">
        <v>9</v>
      </c>
      <c r="F12" s="222" t="s">
        <v>229</v>
      </c>
      <c r="G12" s="18"/>
      <c r="H12" s="18"/>
      <c r="I12" s="18"/>
      <c r="J12" s="175"/>
      <c r="K12" s="25"/>
      <c r="L12" s="25"/>
    </row>
    <row r="13" spans="1:12" ht="37.5" x14ac:dyDescent="0.2">
      <c r="A13" s="10">
        <v>8</v>
      </c>
      <c r="B13" s="18" t="s">
        <v>76</v>
      </c>
      <c r="C13" s="216" t="s">
        <v>221</v>
      </c>
      <c r="D13" s="48">
        <v>20000000</v>
      </c>
      <c r="E13" s="18" t="s">
        <v>9</v>
      </c>
      <c r="F13" s="222" t="s">
        <v>229</v>
      </c>
      <c r="G13" s="18"/>
      <c r="H13" s="18"/>
      <c r="I13" s="18"/>
      <c r="J13" s="175"/>
      <c r="K13" s="25"/>
      <c r="L13" s="25"/>
    </row>
    <row r="14" spans="1:12" ht="37.5" x14ac:dyDescent="0.2">
      <c r="A14" s="12">
        <v>9</v>
      </c>
      <c r="B14" s="19" t="s">
        <v>76</v>
      </c>
      <c r="C14" s="215" t="s">
        <v>222</v>
      </c>
      <c r="D14" s="49">
        <v>15000000</v>
      </c>
      <c r="E14" s="19" t="s">
        <v>9</v>
      </c>
      <c r="F14" s="223" t="s">
        <v>229</v>
      </c>
      <c r="G14" s="19"/>
      <c r="H14" s="19"/>
      <c r="I14" s="19"/>
      <c r="J14" s="175"/>
      <c r="K14" s="27"/>
      <c r="L14" s="27"/>
    </row>
    <row r="15" spans="1:12" ht="37.5" x14ac:dyDescent="0.2">
      <c r="A15" s="9">
        <v>10</v>
      </c>
      <c r="B15" s="17" t="s">
        <v>76</v>
      </c>
      <c r="C15" s="217" t="s">
        <v>223</v>
      </c>
      <c r="D15" s="47">
        <v>20000000</v>
      </c>
      <c r="E15" s="17" t="s">
        <v>9</v>
      </c>
      <c r="F15" s="224" t="s">
        <v>229</v>
      </c>
      <c r="G15" s="17"/>
      <c r="H15" s="17"/>
      <c r="I15" s="17"/>
      <c r="J15" s="175"/>
      <c r="K15" s="23"/>
      <c r="L15" s="23"/>
    </row>
    <row r="16" spans="1:12" ht="37.5" x14ac:dyDescent="0.2">
      <c r="A16" s="10">
        <v>11</v>
      </c>
      <c r="B16" s="18" t="s">
        <v>76</v>
      </c>
      <c r="C16" s="216" t="s">
        <v>224</v>
      </c>
      <c r="D16" s="48">
        <v>20000000</v>
      </c>
      <c r="E16" s="18" t="s">
        <v>9</v>
      </c>
      <c r="F16" s="222" t="s">
        <v>229</v>
      </c>
      <c r="G16" s="18"/>
      <c r="H16" s="18"/>
      <c r="I16" s="18"/>
      <c r="J16" s="175"/>
      <c r="K16" s="25"/>
      <c r="L16" s="25"/>
    </row>
    <row r="17" spans="1:12" ht="37.5" x14ac:dyDescent="0.2">
      <c r="A17" s="10">
        <v>12</v>
      </c>
      <c r="B17" s="18" t="s">
        <v>76</v>
      </c>
      <c r="C17" s="216" t="s">
        <v>226</v>
      </c>
      <c r="D17" s="48">
        <v>50000000</v>
      </c>
      <c r="E17" s="18" t="s">
        <v>9</v>
      </c>
      <c r="F17" s="222" t="s">
        <v>229</v>
      </c>
      <c r="G17" s="18"/>
      <c r="H17" s="18"/>
      <c r="I17" s="18"/>
      <c r="J17" s="175"/>
      <c r="K17" s="25"/>
      <c r="L17" s="25"/>
    </row>
    <row r="18" spans="1:12" ht="37.5" x14ac:dyDescent="0.2">
      <c r="A18" s="12">
        <v>13</v>
      </c>
      <c r="B18" s="19" t="s">
        <v>76</v>
      </c>
      <c r="C18" s="215" t="s">
        <v>225</v>
      </c>
      <c r="D18" s="49">
        <v>20000000</v>
      </c>
      <c r="E18" s="19" t="s">
        <v>9</v>
      </c>
      <c r="F18" s="223" t="s">
        <v>229</v>
      </c>
      <c r="G18" s="19"/>
      <c r="H18" s="19"/>
      <c r="I18" s="19"/>
      <c r="J18" s="175"/>
      <c r="K18" s="27"/>
      <c r="L18" s="27"/>
    </row>
    <row r="19" spans="1:12" x14ac:dyDescent="0.2">
      <c r="A19" s="123"/>
      <c r="B19" s="194" t="s">
        <v>159</v>
      </c>
      <c r="C19" s="194"/>
      <c r="D19" s="128">
        <f>SUM(D6:D18)</f>
        <v>455000000</v>
      </c>
      <c r="E19" s="122"/>
      <c r="F19" s="122"/>
      <c r="G19" s="122"/>
      <c r="H19" s="122"/>
      <c r="I19" s="122"/>
      <c r="J19" s="123"/>
      <c r="K19" s="123"/>
      <c r="L19" s="123"/>
    </row>
    <row r="21" spans="1:12" x14ac:dyDescent="0.2">
      <c r="C21" s="113" t="s">
        <v>9</v>
      </c>
      <c r="D21" s="129">
        <f>D19</f>
        <v>455000000</v>
      </c>
    </row>
  </sheetData>
  <mergeCells count="10">
    <mergeCell ref="B19:C19"/>
    <mergeCell ref="B1:L1"/>
    <mergeCell ref="B2:L2"/>
    <mergeCell ref="B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firstPageNumber="35" orientation="landscape" useFirstPageNumber="1" horizontalDpi="300" verticalDpi="300" r:id="rId1"/>
  <headerFooter>
    <oddHeader xml:space="preserve">&amp;Rหน้าที่ &amp;P
</oddHead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zoomScaleNormal="100" workbookViewId="0">
      <selection activeCell="E6" sqref="E6"/>
    </sheetView>
  </sheetViews>
  <sheetFormatPr defaultColWidth="7.875" defaultRowHeight="18.75" x14ac:dyDescent="0.2"/>
  <cols>
    <col min="1" max="1" width="5.625" style="1" customWidth="1"/>
    <col min="2" max="2" width="16.5" style="1" customWidth="1"/>
    <col min="3" max="3" width="40" style="1" customWidth="1"/>
    <col min="4" max="4" width="12.625" style="2" customWidth="1"/>
    <col min="5" max="5" width="19.625" style="3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x14ac:dyDescent="0.2">
      <c r="A2" s="195" t="s">
        <v>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x14ac:dyDescent="0.2">
      <c r="A3" s="196" t="s">
        <v>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12" x14ac:dyDescent="0.2">
      <c r="A4" s="197" t="s">
        <v>10</v>
      </c>
      <c r="B4" s="199" t="s">
        <v>3</v>
      </c>
      <c r="C4" s="199" t="s">
        <v>11</v>
      </c>
      <c r="D4" s="199" t="s">
        <v>4</v>
      </c>
      <c r="E4" s="204" t="s">
        <v>5</v>
      </c>
      <c r="F4" s="205" t="s">
        <v>6</v>
      </c>
      <c r="G4" s="206"/>
      <c r="H4" s="206"/>
      <c r="I4" s="206"/>
      <c r="J4" s="206"/>
      <c r="K4" s="206"/>
      <c r="L4" s="207"/>
    </row>
    <row r="5" spans="1:12" x14ac:dyDescent="0.2">
      <c r="A5" s="198"/>
      <c r="B5" s="199"/>
      <c r="C5" s="199"/>
      <c r="D5" s="199"/>
      <c r="E5" s="204"/>
      <c r="F5" s="21">
        <v>1</v>
      </c>
      <c r="G5" s="21">
        <v>2</v>
      </c>
      <c r="H5" s="21">
        <v>3</v>
      </c>
      <c r="I5" s="21">
        <v>4</v>
      </c>
      <c r="J5" s="6">
        <v>5</v>
      </c>
      <c r="K5" s="6">
        <v>6</v>
      </c>
      <c r="L5" s="7">
        <v>7</v>
      </c>
    </row>
    <row r="6" spans="1:12" ht="45" customHeight="1" x14ac:dyDescent="0.2">
      <c r="A6" s="42">
        <v>1</v>
      </c>
      <c r="B6" s="42" t="s">
        <v>77</v>
      </c>
      <c r="C6" s="40" t="s">
        <v>78</v>
      </c>
      <c r="D6" s="79">
        <v>3000000</v>
      </c>
      <c r="E6" s="43" t="s">
        <v>79</v>
      </c>
      <c r="F6" s="40"/>
      <c r="G6" s="40"/>
      <c r="H6" s="40"/>
      <c r="I6" s="40"/>
      <c r="J6" s="41"/>
      <c r="K6" s="188" t="s">
        <v>229</v>
      </c>
      <c r="L6" s="41"/>
    </row>
    <row r="7" spans="1:12" x14ac:dyDescent="0.2">
      <c r="A7" s="123"/>
      <c r="B7" s="194" t="s">
        <v>159</v>
      </c>
      <c r="C7" s="194"/>
      <c r="D7" s="127">
        <f>SUM(D6)</f>
        <v>3000000</v>
      </c>
      <c r="E7" s="122"/>
      <c r="F7" s="122"/>
      <c r="G7" s="122"/>
      <c r="H7" s="122"/>
      <c r="I7" s="122"/>
      <c r="J7" s="123"/>
      <c r="K7" s="123"/>
      <c r="L7" s="123"/>
    </row>
    <row r="9" spans="1:12" x14ac:dyDescent="0.2">
      <c r="C9" s="130" t="s">
        <v>160</v>
      </c>
      <c r="D9" s="131">
        <f>D7</f>
        <v>3000000</v>
      </c>
    </row>
  </sheetData>
  <mergeCells count="10">
    <mergeCell ref="B7:C7"/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firstPageNumber="37" orientation="landscape" useFirstPageNumber="1" horizontalDpi="300" verticalDpi="300" r:id="rId1"/>
  <headerFooter>
    <oddHeader>&amp;Rหน้าที่ &amp;P</oddHead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pane ySplit="5" topLeftCell="A6" activePane="bottomLeft" state="frozen"/>
      <selection pane="bottomLeft" activeCell="G9" sqref="F9:G9"/>
    </sheetView>
  </sheetViews>
  <sheetFormatPr defaultColWidth="7.875" defaultRowHeight="18.75" x14ac:dyDescent="0.2"/>
  <cols>
    <col min="1" max="1" width="5.625" style="1" customWidth="1"/>
    <col min="2" max="2" width="16.5" style="16" customWidth="1"/>
    <col min="3" max="3" width="40" style="1" customWidth="1"/>
    <col min="4" max="4" width="12.625" style="2" customWidth="1"/>
    <col min="5" max="5" width="19.625" style="3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x14ac:dyDescent="0.2">
      <c r="A2" s="195" t="s">
        <v>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x14ac:dyDescent="0.2">
      <c r="A3" s="196" t="s">
        <v>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12" x14ac:dyDescent="0.2">
      <c r="A4" s="197" t="s">
        <v>10</v>
      </c>
      <c r="B4" s="199" t="s">
        <v>3</v>
      </c>
      <c r="C4" s="199" t="s">
        <v>11</v>
      </c>
      <c r="D4" s="199" t="s">
        <v>4</v>
      </c>
      <c r="E4" s="204" t="s">
        <v>5</v>
      </c>
      <c r="F4" s="205" t="s">
        <v>6</v>
      </c>
      <c r="G4" s="206"/>
      <c r="H4" s="206"/>
      <c r="I4" s="206"/>
      <c r="J4" s="206"/>
      <c r="K4" s="206"/>
      <c r="L4" s="207"/>
    </row>
    <row r="5" spans="1:12" x14ac:dyDescent="0.2">
      <c r="A5" s="198"/>
      <c r="B5" s="199"/>
      <c r="C5" s="199"/>
      <c r="D5" s="199"/>
      <c r="E5" s="204"/>
      <c r="F5" s="34">
        <v>1</v>
      </c>
      <c r="G5" s="34">
        <v>2</v>
      </c>
      <c r="H5" s="34">
        <v>3</v>
      </c>
      <c r="I5" s="34">
        <v>4</v>
      </c>
      <c r="J5" s="29">
        <v>5</v>
      </c>
      <c r="K5" s="29">
        <v>6</v>
      </c>
      <c r="L5" s="28">
        <v>7</v>
      </c>
    </row>
    <row r="6" spans="1:12" ht="42.75" customHeight="1" x14ac:dyDescent="0.2">
      <c r="A6" s="13">
        <v>1</v>
      </c>
      <c r="B6" s="13" t="s">
        <v>80</v>
      </c>
      <c r="C6" s="217" t="s">
        <v>81</v>
      </c>
      <c r="D6" s="51">
        <v>20000000</v>
      </c>
      <c r="E6" s="17" t="s">
        <v>124</v>
      </c>
      <c r="F6" s="17"/>
      <c r="G6" s="17"/>
      <c r="H6" s="17"/>
      <c r="I6" s="17"/>
      <c r="J6" s="224" t="s">
        <v>229</v>
      </c>
      <c r="K6" s="23"/>
      <c r="L6" s="23"/>
    </row>
    <row r="7" spans="1:12" ht="42.75" customHeight="1" x14ac:dyDescent="0.2">
      <c r="A7" s="14">
        <v>2</v>
      </c>
      <c r="B7" s="14" t="s">
        <v>80</v>
      </c>
      <c r="C7" s="216" t="s">
        <v>82</v>
      </c>
      <c r="D7" s="52">
        <v>20000000</v>
      </c>
      <c r="E7" s="18" t="s">
        <v>124</v>
      </c>
      <c r="F7" s="18"/>
      <c r="G7" s="18"/>
      <c r="H7" s="18"/>
      <c r="I7" s="18"/>
      <c r="J7" s="222" t="s">
        <v>229</v>
      </c>
      <c r="K7" s="25"/>
      <c r="L7" s="25"/>
    </row>
    <row r="8" spans="1:12" ht="42.75" customHeight="1" x14ac:dyDescent="0.2">
      <c r="A8" s="14">
        <v>3</v>
      </c>
      <c r="B8" s="14" t="s">
        <v>80</v>
      </c>
      <c r="C8" s="24" t="s">
        <v>83</v>
      </c>
      <c r="D8" s="52">
        <v>5000000</v>
      </c>
      <c r="E8" s="18" t="s">
        <v>124</v>
      </c>
      <c r="F8" s="18"/>
      <c r="G8" s="18"/>
      <c r="H8" s="18"/>
      <c r="I8" s="18"/>
      <c r="J8" s="175" t="s">
        <v>229</v>
      </c>
      <c r="K8" s="25"/>
      <c r="L8" s="25"/>
    </row>
    <row r="9" spans="1:12" ht="42.75" customHeight="1" x14ac:dyDescent="0.2">
      <c r="A9" s="14">
        <v>4</v>
      </c>
      <c r="B9" s="14" t="s">
        <v>80</v>
      </c>
      <c r="C9" s="24" t="s">
        <v>84</v>
      </c>
      <c r="D9" s="52">
        <v>5000000</v>
      </c>
      <c r="E9" s="18" t="s">
        <v>124</v>
      </c>
      <c r="F9" s="18"/>
      <c r="G9" s="18"/>
      <c r="H9" s="18"/>
      <c r="I9" s="18"/>
      <c r="J9" s="175" t="s">
        <v>229</v>
      </c>
      <c r="K9" s="25"/>
      <c r="L9" s="25"/>
    </row>
    <row r="10" spans="1:12" ht="42.75" customHeight="1" x14ac:dyDescent="0.2">
      <c r="A10" s="14">
        <v>5</v>
      </c>
      <c r="B10" s="14" t="s">
        <v>80</v>
      </c>
      <c r="C10" s="24" t="s">
        <v>85</v>
      </c>
      <c r="D10" s="52">
        <v>5000000</v>
      </c>
      <c r="E10" s="18" t="s">
        <v>124</v>
      </c>
      <c r="F10" s="18"/>
      <c r="G10" s="18"/>
      <c r="H10" s="18"/>
      <c r="I10" s="18"/>
      <c r="J10" s="175" t="s">
        <v>229</v>
      </c>
      <c r="K10" s="25"/>
      <c r="L10" s="25"/>
    </row>
    <row r="11" spans="1:12" ht="42.75" customHeight="1" x14ac:dyDescent="0.2">
      <c r="A11" s="14">
        <v>6</v>
      </c>
      <c r="B11" s="14" t="s">
        <v>80</v>
      </c>
      <c r="C11" s="216" t="s">
        <v>86</v>
      </c>
      <c r="D11" s="52">
        <v>10000000</v>
      </c>
      <c r="E11" s="18" t="s">
        <v>124</v>
      </c>
      <c r="F11" s="18"/>
      <c r="G11" s="18"/>
      <c r="H11" s="18"/>
      <c r="I11" s="18"/>
      <c r="J11" s="222" t="s">
        <v>229</v>
      </c>
      <c r="K11" s="25"/>
      <c r="L11" s="25"/>
    </row>
    <row r="12" spans="1:12" ht="42.75" customHeight="1" x14ac:dyDescent="0.2">
      <c r="A12" s="14">
        <v>7</v>
      </c>
      <c r="B12" s="14" t="s">
        <v>80</v>
      </c>
      <c r="C12" s="216" t="s">
        <v>87</v>
      </c>
      <c r="D12" s="52">
        <v>10000000</v>
      </c>
      <c r="E12" s="18" t="s">
        <v>124</v>
      </c>
      <c r="F12" s="18"/>
      <c r="G12" s="18"/>
      <c r="H12" s="18"/>
      <c r="I12" s="18"/>
      <c r="J12" s="222" t="s">
        <v>229</v>
      </c>
      <c r="K12" s="25"/>
      <c r="L12" s="25"/>
    </row>
    <row r="13" spans="1:12" ht="42.75" customHeight="1" x14ac:dyDescent="0.2">
      <c r="A13" s="15">
        <v>8</v>
      </c>
      <c r="B13" s="15" t="s">
        <v>80</v>
      </c>
      <c r="C13" s="26" t="s">
        <v>88</v>
      </c>
      <c r="D13" s="66">
        <v>20000000</v>
      </c>
      <c r="E13" s="19" t="s">
        <v>124</v>
      </c>
      <c r="F13" s="19"/>
      <c r="G13" s="19"/>
      <c r="H13" s="19"/>
      <c r="I13" s="19"/>
      <c r="J13" s="177" t="s">
        <v>229</v>
      </c>
      <c r="K13" s="27"/>
      <c r="L13" s="27"/>
    </row>
    <row r="14" spans="1:12" ht="42.75" customHeight="1" x14ac:dyDescent="0.2">
      <c r="A14" s="13">
        <v>9</v>
      </c>
      <c r="B14" s="13" t="s">
        <v>80</v>
      </c>
      <c r="C14" s="22" t="s">
        <v>82</v>
      </c>
      <c r="D14" s="51">
        <v>20000000</v>
      </c>
      <c r="E14" s="17" t="s">
        <v>124</v>
      </c>
      <c r="F14" s="17"/>
      <c r="G14" s="17"/>
      <c r="H14" s="17"/>
      <c r="I14" s="17"/>
      <c r="J14" s="174" t="s">
        <v>229</v>
      </c>
      <c r="K14" s="23"/>
      <c r="L14" s="23"/>
    </row>
    <row r="15" spans="1:12" ht="42.75" customHeight="1" x14ac:dyDescent="0.2">
      <c r="A15" s="14">
        <v>10</v>
      </c>
      <c r="B15" s="14" t="s">
        <v>80</v>
      </c>
      <c r="C15" s="24" t="s">
        <v>83</v>
      </c>
      <c r="D15" s="52">
        <v>5000000</v>
      </c>
      <c r="E15" s="18" t="s">
        <v>124</v>
      </c>
      <c r="F15" s="18"/>
      <c r="G15" s="18"/>
      <c r="H15" s="18"/>
      <c r="I15" s="18"/>
      <c r="J15" s="175" t="s">
        <v>229</v>
      </c>
      <c r="K15" s="25"/>
      <c r="L15" s="25"/>
    </row>
    <row r="16" spans="1:12" ht="42.75" customHeight="1" x14ac:dyDescent="0.2">
      <c r="A16" s="14">
        <v>11</v>
      </c>
      <c r="B16" s="14" t="s">
        <v>80</v>
      </c>
      <c r="C16" s="24" t="s">
        <v>84</v>
      </c>
      <c r="D16" s="52">
        <v>5000000</v>
      </c>
      <c r="E16" s="18" t="s">
        <v>124</v>
      </c>
      <c r="F16" s="18"/>
      <c r="G16" s="18"/>
      <c r="H16" s="18"/>
      <c r="I16" s="18"/>
      <c r="J16" s="175" t="s">
        <v>229</v>
      </c>
      <c r="K16" s="25"/>
      <c r="L16" s="25"/>
    </row>
    <row r="17" spans="1:12" ht="42.75" customHeight="1" x14ac:dyDescent="0.2">
      <c r="A17" s="14">
        <v>12</v>
      </c>
      <c r="B17" s="14" t="s">
        <v>80</v>
      </c>
      <c r="C17" s="24" t="s">
        <v>85</v>
      </c>
      <c r="D17" s="52">
        <v>5000000</v>
      </c>
      <c r="E17" s="18" t="s">
        <v>124</v>
      </c>
      <c r="F17" s="18"/>
      <c r="G17" s="18"/>
      <c r="H17" s="18"/>
      <c r="I17" s="18"/>
      <c r="J17" s="175" t="s">
        <v>229</v>
      </c>
      <c r="K17" s="25"/>
      <c r="L17" s="25"/>
    </row>
    <row r="18" spans="1:12" ht="42.75" customHeight="1" x14ac:dyDescent="0.2">
      <c r="A18" s="14">
        <v>13</v>
      </c>
      <c r="B18" s="14" t="s">
        <v>80</v>
      </c>
      <c r="C18" s="24" t="s">
        <v>86</v>
      </c>
      <c r="D18" s="52">
        <v>10000000</v>
      </c>
      <c r="E18" s="18" t="s">
        <v>124</v>
      </c>
      <c r="F18" s="18"/>
      <c r="G18" s="18"/>
      <c r="H18" s="18"/>
      <c r="I18" s="18"/>
      <c r="J18" s="175" t="s">
        <v>229</v>
      </c>
      <c r="K18" s="25"/>
      <c r="L18" s="25"/>
    </row>
    <row r="19" spans="1:12" ht="42.75" customHeight="1" x14ac:dyDescent="0.2">
      <c r="A19" s="14">
        <v>14</v>
      </c>
      <c r="B19" s="14" t="s">
        <v>80</v>
      </c>
      <c r="C19" s="24" t="s">
        <v>87</v>
      </c>
      <c r="D19" s="52">
        <v>10000000</v>
      </c>
      <c r="E19" s="18" t="s">
        <v>124</v>
      </c>
      <c r="F19" s="18"/>
      <c r="G19" s="18"/>
      <c r="H19" s="18"/>
      <c r="I19" s="18"/>
      <c r="J19" s="175" t="s">
        <v>229</v>
      </c>
      <c r="K19" s="25"/>
      <c r="L19" s="25"/>
    </row>
    <row r="20" spans="1:12" ht="42.75" customHeight="1" x14ac:dyDescent="0.2">
      <c r="A20" s="14">
        <v>15</v>
      </c>
      <c r="B20" s="14" t="s">
        <v>80</v>
      </c>
      <c r="C20" s="24" t="s">
        <v>88</v>
      </c>
      <c r="D20" s="52">
        <v>20000000</v>
      </c>
      <c r="E20" s="18" t="s">
        <v>124</v>
      </c>
      <c r="F20" s="18"/>
      <c r="G20" s="18"/>
      <c r="H20" s="18"/>
      <c r="I20" s="18"/>
      <c r="J20" s="175" t="s">
        <v>229</v>
      </c>
      <c r="K20" s="25"/>
      <c r="L20" s="25"/>
    </row>
    <row r="21" spans="1:12" ht="42.75" customHeight="1" x14ac:dyDescent="0.2">
      <c r="A21" s="14">
        <v>16</v>
      </c>
      <c r="B21" s="14" t="s">
        <v>80</v>
      </c>
      <c r="C21" s="24" t="s">
        <v>89</v>
      </c>
      <c r="D21" s="52">
        <v>5000000</v>
      </c>
      <c r="E21" s="18" t="s">
        <v>124</v>
      </c>
      <c r="F21" s="18"/>
      <c r="G21" s="18"/>
      <c r="H21" s="18"/>
      <c r="I21" s="18"/>
      <c r="J21" s="175" t="s">
        <v>229</v>
      </c>
      <c r="K21" s="25"/>
      <c r="L21" s="25"/>
    </row>
    <row r="22" spans="1:12" ht="42.75" customHeight="1" x14ac:dyDescent="0.2">
      <c r="A22" s="14">
        <v>17</v>
      </c>
      <c r="B22" s="14" t="s">
        <v>80</v>
      </c>
      <c r="C22" s="24" t="s">
        <v>90</v>
      </c>
      <c r="D22" s="52">
        <v>5000000</v>
      </c>
      <c r="E22" s="18" t="s">
        <v>124</v>
      </c>
      <c r="F22" s="18"/>
      <c r="G22" s="18"/>
      <c r="H22" s="18"/>
      <c r="I22" s="18"/>
      <c r="J22" s="175" t="s">
        <v>229</v>
      </c>
      <c r="K22" s="25"/>
      <c r="L22" s="25"/>
    </row>
    <row r="23" spans="1:12" ht="42.75" customHeight="1" x14ac:dyDescent="0.2">
      <c r="A23" s="15">
        <v>18</v>
      </c>
      <c r="B23" s="15" t="s">
        <v>80</v>
      </c>
      <c r="C23" s="26" t="s">
        <v>91</v>
      </c>
      <c r="D23" s="66">
        <v>5000000</v>
      </c>
      <c r="E23" s="19" t="s">
        <v>124</v>
      </c>
      <c r="F23" s="19"/>
      <c r="G23" s="19"/>
      <c r="H23" s="19"/>
      <c r="I23" s="19"/>
      <c r="J23" s="175" t="s">
        <v>229</v>
      </c>
      <c r="K23" s="27"/>
      <c r="L23" s="27"/>
    </row>
    <row r="24" spans="1:12" ht="42.75" customHeight="1" x14ac:dyDescent="0.2">
      <c r="A24" s="31">
        <v>19</v>
      </c>
      <c r="B24" s="31" t="s">
        <v>80</v>
      </c>
      <c r="C24" s="38" t="s">
        <v>92</v>
      </c>
      <c r="D24" s="67">
        <v>5000000</v>
      </c>
      <c r="E24" s="20" t="s">
        <v>124</v>
      </c>
      <c r="F24" s="20"/>
      <c r="G24" s="20"/>
      <c r="H24" s="20"/>
      <c r="I24" s="20"/>
      <c r="J24" s="178" t="s">
        <v>229</v>
      </c>
      <c r="K24" s="39"/>
      <c r="L24" s="39"/>
    </row>
    <row r="25" spans="1:12" ht="42.75" customHeight="1" x14ac:dyDescent="0.2">
      <c r="A25" s="14">
        <v>20</v>
      </c>
      <c r="B25" s="14" t="s">
        <v>80</v>
      </c>
      <c r="C25" s="24" t="s">
        <v>93</v>
      </c>
      <c r="D25" s="52">
        <v>5000000</v>
      </c>
      <c r="E25" s="18" t="s">
        <v>124</v>
      </c>
      <c r="F25" s="18"/>
      <c r="G25" s="18"/>
      <c r="H25" s="18"/>
      <c r="I25" s="18"/>
      <c r="J25" s="178" t="s">
        <v>229</v>
      </c>
      <c r="K25" s="25"/>
      <c r="L25" s="25"/>
    </row>
    <row r="26" spans="1:12" ht="42.75" customHeight="1" x14ac:dyDescent="0.2">
      <c r="A26" s="14">
        <v>21</v>
      </c>
      <c r="B26" s="14" t="s">
        <v>80</v>
      </c>
      <c r="C26" s="24" t="s">
        <v>94</v>
      </c>
      <c r="D26" s="52">
        <v>5000000</v>
      </c>
      <c r="E26" s="18" t="s">
        <v>124</v>
      </c>
      <c r="F26" s="18"/>
      <c r="G26" s="18"/>
      <c r="H26" s="18"/>
      <c r="I26" s="18"/>
      <c r="J26" s="178" t="s">
        <v>229</v>
      </c>
      <c r="K26" s="25"/>
      <c r="L26" s="25"/>
    </row>
    <row r="27" spans="1:12" ht="42.75" customHeight="1" x14ac:dyDescent="0.2">
      <c r="A27" s="14">
        <v>22</v>
      </c>
      <c r="B27" s="14" t="s">
        <v>80</v>
      </c>
      <c r="C27" s="24" t="s">
        <v>95</v>
      </c>
      <c r="D27" s="52">
        <v>5000000</v>
      </c>
      <c r="E27" s="18" t="s">
        <v>124</v>
      </c>
      <c r="F27" s="18"/>
      <c r="G27" s="18"/>
      <c r="H27" s="18"/>
      <c r="I27" s="18"/>
      <c r="J27" s="178" t="s">
        <v>229</v>
      </c>
      <c r="K27" s="25"/>
      <c r="L27" s="25"/>
    </row>
    <row r="28" spans="1:12" ht="42.75" customHeight="1" x14ac:dyDescent="0.2">
      <c r="A28" s="14">
        <v>23</v>
      </c>
      <c r="B28" s="14" t="s">
        <v>80</v>
      </c>
      <c r="C28" s="24" t="s">
        <v>96</v>
      </c>
      <c r="D28" s="52">
        <v>10000000</v>
      </c>
      <c r="E28" s="18" t="s">
        <v>124</v>
      </c>
      <c r="F28" s="18"/>
      <c r="G28" s="18"/>
      <c r="H28" s="18"/>
      <c r="I28" s="18"/>
      <c r="J28" s="178" t="s">
        <v>229</v>
      </c>
      <c r="K28" s="25"/>
      <c r="L28" s="25"/>
    </row>
    <row r="29" spans="1:12" ht="42.75" customHeight="1" x14ac:dyDescent="0.2">
      <c r="A29" s="14">
        <v>24</v>
      </c>
      <c r="B29" s="14" t="s">
        <v>80</v>
      </c>
      <c r="C29" s="24" t="s">
        <v>97</v>
      </c>
      <c r="D29" s="52">
        <v>10000000</v>
      </c>
      <c r="E29" s="18" t="s">
        <v>124</v>
      </c>
      <c r="F29" s="18"/>
      <c r="G29" s="18"/>
      <c r="H29" s="18"/>
      <c r="I29" s="18"/>
      <c r="J29" s="178" t="s">
        <v>229</v>
      </c>
      <c r="K29" s="25"/>
      <c r="L29" s="25"/>
    </row>
    <row r="30" spans="1:12" ht="42.75" customHeight="1" x14ac:dyDescent="0.2">
      <c r="A30" s="14">
        <v>25</v>
      </c>
      <c r="B30" s="14" t="s">
        <v>80</v>
      </c>
      <c r="C30" s="24" t="s">
        <v>98</v>
      </c>
      <c r="D30" s="52">
        <v>5000000</v>
      </c>
      <c r="E30" s="18" t="s">
        <v>124</v>
      </c>
      <c r="F30" s="18"/>
      <c r="G30" s="18"/>
      <c r="H30" s="18"/>
      <c r="I30" s="18"/>
      <c r="J30" s="178" t="s">
        <v>229</v>
      </c>
      <c r="K30" s="25"/>
      <c r="L30" s="25"/>
    </row>
    <row r="31" spans="1:12" ht="42.75" customHeight="1" x14ac:dyDescent="0.2">
      <c r="A31" s="14">
        <v>26</v>
      </c>
      <c r="B31" s="14" t="s">
        <v>80</v>
      </c>
      <c r="C31" s="24" t="s">
        <v>99</v>
      </c>
      <c r="D31" s="52">
        <v>5000000</v>
      </c>
      <c r="E31" s="18" t="s">
        <v>124</v>
      </c>
      <c r="F31" s="18"/>
      <c r="G31" s="18"/>
      <c r="H31" s="18"/>
      <c r="I31" s="18"/>
      <c r="J31" s="178" t="s">
        <v>229</v>
      </c>
      <c r="K31" s="25"/>
      <c r="L31" s="25"/>
    </row>
    <row r="32" spans="1:12" ht="42.75" customHeight="1" x14ac:dyDescent="0.2">
      <c r="A32" s="14">
        <v>27</v>
      </c>
      <c r="B32" s="14" t="s">
        <v>80</v>
      </c>
      <c r="C32" s="24" t="s">
        <v>100</v>
      </c>
      <c r="D32" s="52">
        <v>5000000</v>
      </c>
      <c r="E32" s="18" t="s">
        <v>124</v>
      </c>
      <c r="F32" s="18"/>
      <c r="G32" s="18"/>
      <c r="H32" s="18"/>
      <c r="I32" s="18"/>
      <c r="J32" s="178" t="s">
        <v>229</v>
      </c>
      <c r="K32" s="25"/>
      <c r="L32" s="25"/>
    </row>
    <row r="33" spans="1:12" ht="42.75" customHeight="1" x14ac:dyDescent="0.2">
      <c r="A33" s="15">
        <v>28</v>
      </c>
      <c r="B33" s="15" t="s">
        <v>80</v>
      </c>
      <c r="C33" s="26" t="s">
        <v>101</v>
      </c>
      <c r="D33" s="66">
        <v>5000000</v>
      </c>
      <c r="E33" s="19" t="s">
        <v>124</v>
      </c>
      <c r="F33" s="19"/>
      <c r="G33" s="19"/>
      <c r="H33" s="19"/>
      <c r="I33" s="19"/>
      <c r="J33" s="178" t="s">
        <v>229</v>
      </c>
      <c r="K33" s="27"/>
      <c r="L33" s="27"/>
    </row>
    <row r="34" spans="1:12" ht="42.75" customHeight="1" x14ac:dyDescent="0.2">
      <c r="A34" s="31">
        <v>29</v>
      </c>
      <c r="B34" s="31" t="s">
        <v>80</v>
      </c>
      <c r="C34" s="38" t="s">
        <v>102</v>
      </c>
      <c r="D34" s="67">
        <v>5000000</v>
      </c>
      <c r="E34" s="20" t="s">
        <v>124</v>
      </c>
      <c r="F34" s="20"/>
      <c r="G34" s="20"/>
      <c r="H34" s="20"/>
      <c r="I34" s="20"/>
      <c r="J34" s="178" t="s">
        <v>229</v>
      </c>
      <c r="K34" s="39"/>
      <c r="L34" s="39"/>
    </row>
    <row r="35" spans="1:12" ht="42.75" customHeight="1" x14ac:dyDescent="0.2">
      <c r="A35" s="14">
        <v>30</v>
      </c>
      <c r="B35" s="14" t="s">
        <v>80</v>
      </c>
      <c r="C35" s="24" t="s">
        <v>103</v>
      </c>
      <c r="D35" s="52">
        <v>5000000</v>
      </c>
      <c r="E35" s="18" t="s">
        <v>124</v>
      </c>
      <c r="F35" s="18"/>
      <c r="G35" s="18"/>
      <c r="H35" s="18"/>
      <c r="I35" s="18"/>
      <c r="J35" s="178" t="s">
        <v>229</v>
      </c>
      <c r="K35" s="25"/>
      <c r="L35" s="25"/>
    </row>
    <row r="36" spans="1:12" ht="42.75" customHeight="1" x14ac:dyDescent="0.2">
      <c r="A36" s="14">
        <v>31</v>
      </c>
      <c r="B36" s="14" t="s">
        <v>80</v>
      </c>
      <c r="C36" s="24" t="s">
        <v>104</v>
      </c>
      <c r="D36" s="52">
        <v>5000000</v>
      </c>
      <c r="E36" s="18" t="s">
        <v>124</v>
      </c>
      <c r="F36" s="18"/>
      <c r="G36" s="18"/>
      <c r="H36" s="18"/>
      <c r="I36" s="18"/>
      <c r="J36" s="178" t="s">
        <v>229</v>
      </c>
      <c r="K36" s="25"/>
      <c r="L36" s="25"/>
    </row>
    <row r="37" spans="1:12" ht="42.75" customHeight="1" x14ac:dyDescent="0.2">
      <c r="A37" s="14">
        <v>32</v>
      </c>
      <c r="B37" s="14" t="s">
        <v>80</v>
      </c>
      <c r="C37" s="24" t="s">
        <v>105</v>
      </c>
      <c r="D37" s="52">
        <v>5000000</v>
      </c>
      <c r="E37" s="18" t="s">
        <v>124</v>
      </c>
      <c r="F37" s="18"/>
      <c r="G37" s="18"/>
      <c r="H37" s="18"/>
      <c r="I37" s="18"/>
      <c r="J37" s="178" t="s">
        <v>229</v>
      </c>
      <c r="K37" s="25"/>
      <c r="L37" s="25"/>
    </row>
    <row r="38" spans="1:12" ht="42.75" customHeight="1" x14ac:dyDescent="0.2">
      <c r="A38" s="14">
        <v>33</v>
      </c>
      <c r="B38" s="14" t="s">
        <v>80</v>
      </c>
      <c r="C38" s="24" t="s">
        <v>106</v>
      </c>
      <c r="D38" s="52">
        <v>5000000</v>
      </c>
      <c r="E38" s="18" t="s">
        <v>124</v>
      </c>
      <c r="F38" s="18"/>
      <c r="G38" s="18"/>
      <c r="H38" s="18"/>
      <c r="I38" s="18"/>
      <c r="J38" s="178" t="s">
        <v>229</v>
      </c>
      <c r="K38" s="25"/>
      <c r="L38" s="25"/>
    </row>
    <row r="39" spans="1:12" ht="42.75" customHeight="1" x14ac:dyDescent="0.2">
      <c r="A39" s="14">
        <v>34</v>
      </c>
      <c r="B39" s="14" t="s">
        <v>80</v>
      </c>
      <c r="C39" s="24" t="s">
        <v>107</v>
      </c>
      <c r="D39" s="52">
        <v>5000000</v>
      </c>
      <c r="E39" s="18" t="s">
        <v>124</v>
      </c>
      <c r="F39" s="18"/>
      <c r="G39" s="18"/>
      <c r="H39" s="18"/>
      <c r="I39" s="18"/>
      <c r="J39" s="178" t="s">
        <v>229</v>
      </c>
      <c r="K39" s="25"/>
      <c r="L39" s="25"/>
    </row>
    <row r="40" spans="1:12" ht="42.75" customHeight="1" x14ac:dyDescent="0.2">
      <c r="A40" s="14">
        <v>35</v>
      </c>
      <c r="B40" s="14" t="s">
        <v>80</v>
      </c>
      <c r="C40" s="24" t="s">
        <v>108</v>
      </c>
      <c r="D40" s="52">
        <v>8424000</v>
      </c>
      <c r="E40" s="18" t="s">
        <v>124</v>
      </c>
      <c r="F40" s="18"/>
      <c r="G40" s="18"/>
      <c r="H40" s="18"/>
      <c r="I40" s="18"/>
      <c r="J40" s="178" t="s">
        <v>229</v>
      </c>
      <c r="K40" s="25"/>
      <c r="L40" s="25"/>
    </row>
    <row r="41" spans="1:12" ht="56.25" x14ac:dyDescent="0.2">
      <c r="A41" s="14">
        <v>36</v>
      </c>
      <c r="B41" s="14" t="s">
        <v>80</v>
      </c>
      <c r="C41" s="24" t="s">
        <v>109</v>
      </c>
      <c r="D41" s="52">
        <v>5000000</v>
      </c>
      <c r="E41" s="18" t="s">
        <v>124</v>
      </c>
      <c r="F41" s="18"/>
      <c r="G41" s="18"/>
      <c r="H41" s="18"/>
      <c r="I41" s="18"/>
      <c r="J41" s="178" t="s">
        <v>229</v>
      </c>
      <c r="K41" s="25"/>
      <c r="L41" s="25"/>
    </row>
    <row r="42" spans="1:12" ht="42.75" customHeight="1" x14ac:dyDescent="0.2">
      <c r="A42" s="15">
        <v>37</v>
      </c>
      <c r="B42" s="15" t="s">
        <v>80</v>
      </c>
      <c r="C42" s="26" t="s">
        <v>110</v>
      </c>
      <c r="D42" s="66">
        <v>7016000</v>
      </c>
      <c r="E42" s="19" t="s">
        <v>124</v>
      </c>
      <c r="F42" s="19"/>
      <c r="G42" s="19"/>
      <c r="H42" s="19"/>
      <c r="I42" s="19"/>
      <c r="J42" s="178" t="s">
        <v>229</v>
      </c>
      <c r="K42" s="27"/>
      <c r="L42" s="27"/>
    </row>
    <row r="43" spans="1:12" ht="56.25" x14ac:dyDescent="0.2">
      <c r="A43" s="31">
        <v>38</v>
      </c>
      <c r="B43" s="31" t="s">
        <v>80</v>
      </c>
      <c r="C43" s="38" t="s">
        <v>111</v>
      </c>
      <c r="D43" s="67">
        <v>5000000</v>
      </c>
      <c r="E43" s="20" t="s">
        <v>124</v>
      </c>
      <c r="F43" s="20"/>
      <c r="G43" s="20"/>
      <c r="H43" s="20"/>
      <c r="I43" s="20"/>
      <c r="J43" s="178" t="s">
        <v>229</v>
      </c>
      <c r="K43" s="39"/>
      <c r="L43" s="39"/>
    </row>
    <row r="44" spans="1:12" ht="56.25" x14ac:dyDescent="0.2">
      <c r="A44" s="14">
        <v>39</v>
      </c>
      <c r="B44" s="14" t="s">
        <v>80</v>
      </c>
      <c r="C44" s="24" t="s">
        <v>112</v>
      </c>
      <c r="D44" s="52">
        <v>8200000</v>
      </c>
      <c r="E44" s="18" t="s">
        <v>124</v>
      </c>
      <c r="F44" s="18"/>
      <c r="G44" s="18"/>
      <c r="H44" s="18"/>
      <c r="I44" s="18"/>
      <c r="J44" s="178" t="s">
        <v>229</v>
      </c>
      <c r="K44" s="25"/>
      <c r="L44" s="25"/>
    </row>
    <row r="45" spans="1:12" ht="37.5" x14ac:dyDescent="0.2">
      <c r="A45" s="14">
        <v>40</v>
      </c>
      <c r="B45" s="14" t="s">
        <v>80</v>
      </c>
      <c r="C45" s="24" t="s">
        <v>113</v>
      </c>
      <c r="D45" s="52">
        <v>3500000</v>
      </c>
      <c r="E45" s="18" t="s">
        <v>124</v>
      </c>
      <c r="F45" s="18"/>
      <c r="G45" s="18"/>
      <c r="H45" s="18"/>
      <c r="I45" s="18"/>
      <c r="J45" s="178" t="s">
        <v>229</v>
      </c>
      <c r="K45" s="25"/>
      <c r="L45" s="25"/>
    </row>
    <row r="46" spans="1:12" ht="37.5" x14ac:dyDescent="0.2">
      <c r="A46" s="14">
        <v>41</v>
      </c>
      <c r="B46" s="14" t="s">
        <v>80</v>
      </c>
      <c r="C46" s="24" t="s">
        <v>114</v>
      </c>
      <c r="D46" s="52">
        <v>5000000</v>
      </c>
      <c r="E46" s="18" t="s">
        <v>124</v>
      </c>
      <c r="F46" s="18"/>
      <c r="G46" s="18"/>
      <c r="H46" s="18"/>
      <c r="I46" s="18"/>
      <c r="J46" s="178" t="s">
        <v>229</v>
      </c>
      <c r="K46" s="25"/>
      <c r="L46" s="25"/>
    </row>
    <row r="47" spans="1:12" ht="37.5" x14ac:dyDescent="0.2">
      <c r="A47" s="14">
        <v>42</v>
      </c>
      <c r="B47" s="14" t="s">
        <v>80</v>
      </c>
      <c r="C47" s="24" t="s">
        <v>115</v>
      </c>
      <c r="D47" s="52">
        <v>3500000</v>
      </c>
      <c r="E47" s="18" t="s">
        <v>124</v>
      </c>
      <c r="F47" s="18"/>
      <c r="G47" s="18"/>
      <c r="H47" s="18"/>
      <c r="I47" s="18"/>
      <c r="J47" s="178" t="s">
        <v>229</v>
      </c>
      <c r="K47" s="25"/>
      <c r="L47" s="25"/>
    </row>
    <row r="48" spans="1:12" ht="56.25" x14ac:dyDescent="0.2">
      <c r="A48" s="14">
        <v>43</v>
      </c>
      <c r="B48" s="14" t="s">
        <v>80</v>
      </c>
      <c r="C48" s="24" t="s">
        <v>116</v>
      </c>
      <c r="D48" s="52">
        <v>5000000</v>
      </c>
      <c r="E48" s="18" t="s">
        <v>124</v>
      </c>
      <c r="F48" s="18"/>
      <c r="G48" s="18"/>
      <c r="H48" s="18"/>
      <c r="I48" s="18"/>
      <c r="J48" s="178" t="s">
        <v>229</v>
      </c>
      <c r="K48" s="25"/>
      <c r="L48" s="25"/>
    </row>
    <row r="49" spans="1:12" ht="37.5" x14ac:dyDescent="0.2">
      <c r="A49" s="14">
        <v>44</v>
      </c>
      <c r="B49" s="14" t="s">
        <v>80</v>
      </c>
      <c r="C49" s="24" t="s">
        <v>117</v>
      </c>
      <c r="D49" s="52">
        <v>60000000</v>
      </c>
      <c r="E49" s="18" t="s">
        <v>124</v>
      </c>
      <c r="F49" s="18"/>
      <c r="G49" s="18"/>
      <c r="H49" s="18"/>
      <c r="I49" s="18"/>
      <c r="J49" s="178" t="s">
        <v>229</v>
      </c>
      <c r="K49" s="25"/>
      <c r="L49" s="25"/>
    </row>
    <row r="50" spans="1:12" ht="56.25" x14ac:dyDescent="0.2">
      <c r="A50" s="15">
        <v>45</v>
      </c>
      <c r="B50" s="15" t="s">
        <v>80</v>
      </c>
      <c r="C50" s="26" t="s">
        <v>118</v>
      </c>
      <c r="D50" s="66">
        <v>8200000</v>
      </c>
      <c r="E50" s="19" t="s">
        <v>124</v>
      </c>
      <c r="F50" s="19"/>
      <c r="G50" s="19"/>
      <c r="H50" s="19"/>
      <c r="I50" s="19"/>
      <c r="J50" s="178" t="s">
        <v>229</v>
      </c>
      <c r="K50" s="27"/>
      <c r="L50" s="27"/>
    </row>
    <row r="51" spans="1:12" ht="37.5" x14ac:dyDescent="0.2">
      <c r="A51" s="31">
        <v>46</v>
      </c>
      <c r="B51" s="31" t="s">
        <v>80</v>
      </c>
      <c r="C51" s="38" t="s">
        <v>119</v>
      </c>
      <c r="D51" s="67">
        <v>4000000</v>
      </c>
      <c r="E51" s="20" t="s">
        <v>124</v>
      </c>
      <c r="F51" s="20"/>
      <c r="G51" s="20"/>
      <c r="H51" s="20"/>
      <c r="I51" s="20"/>
      <c r="J51" s="178" t="s">
        <v>229</v>
      </c>
      <c r="K51" s="39"/>
      <c r="L51" s="39"/>
    </row>
    <row r="52" spans="1:12" ht="37.5" x14ac:dyDescent="0.2">
      <c r="A52" s="14">
        <v>47</v>
      </c>
      <c r="B52" s="14" t="s">
        <v>80</v>
      </c>
      <c r="C52" s="24" t="s">
        <v>120</v>
      </c>
      <c r="D52" s="52">
        <v>16000000</v>
      </c>
      <c r="E52" s="18" t="s">
        <v>124</v>
      </c>
      <c r="F52" s="18"/>
      <c r="G52" s="18"/>
      <c r="H52" s="18"/>
      <c r="I52" s="18"/>
      <c r="J52" s="178" t="s">
        <v>229</v>
      </c>
      <c r="K52" s="25"/>
      <c r="L52" s="25"/>
    </row>
    <row r="53" spans="1:12" ht="37.5" x14ac:dyDescent="0.2">
      <c r="A53" s="14">
        <v>48</v>
      </c>
      <c r="B53" s="14" t="s">
        <v>80</v>
      </c>
      <c r="C53" s="24" t="s">
        <v>121</v>
      </c>
      <c r="D53" s="52">
        <v>8200000</v>
      </c>
      <c r="E53" s="18" t="s">
        <v>124</v>
      </c>
      <c r="F53" s="18"/>
      <c r="G53" s="18"/>
      <c r="H53" s="18"/>
      <c r="I53" s="18"/>
      <c r="J53" s="178" t="s">
        <v>229</v>
      </c>
      <c r="K53" s="25"/>
      <c r="L53" s="25"/>
    </row>
    <row r="54" spans="1:12" ht="56.25" x14ac:dyDescent="0.2">
      <c r="A54" s="14">
        <v>49</v>
      </c>
      <c r="B54" s="14" t="s">
        <v>80</v>
      </c>
      <c r="C54" s="24" t="s">
        <v>122</v>
      </c>
      <c r="D54" s="52">
        <v>8200000</v>
      </c>
      <c r="E54" s="18" t="s">
        <v>124</v>
      </c>
      <c r="F54" s="18"/>
      <c r="G54" s="18"/>
      <c r="H54" s="18"/>
      <c r="I54" s="18"/>
      <c r="J54" s="178" t="s">
        <v>229</v>
      </c>
      <c r="K54" s="25"/>
      <c r="L54" s="25"/>
    </row>
    <row r="55" spans="1:12" ht="56.25" x14ac:dyDescent="0.2">
      <c r="A55" s="15">
        <v>50</v>
      </c>
      <c r="B55" s="15" t="s">
        <v>80</v>
      </c>
      <c r="C55" s="26" t="s">
        <v>123</v>
      </c>
      <c r="D55" s="66">
        <v>2520000</v>
      </c>
      <c r="E55" s="19" t="s">
        <v>124</v>
      </c>
      <c r="F55" s="19"/>
      <c r="G55" s="19"/>
      <c r="H55" s="19"/>
      <c r="I55" s="19"/>
      <c r="J55" s="177" t="s">
        <v>229</v>
      </c>
      <c r="K55" s="27"/>
      <c r="L55" s="27"/>
    </row>
    <row r="56" spans="1:12" x14ac:dyDescent="0.2">
      <c r="A56" s="123"/>
      <c r="B56" s="194" t="s">
        <v>159</v>
      </c>
      <c r="C56" s="194"/>
      <c r="D56" s="124">
        <f>SUM(D6:D55)</f>
        <v>432760000</v>
      </c>
      <c r="E56" s="122"/>
      <c r="F56" s="122"/>
      <c r="G56" s="122"/>
      <c r="H56" s="122"/>
      <c r="I56" s="122"/>
      <c r="J56" s="123"/>
      <c r="K56" s="123"/>
      <c r="L56" s="123"/>
    </row>
    <row r="58" spans="1:12" x14ac:dyDescent="0.2">
      <c r="C58" s="113" t="s">
        <v>9</v>
      </c>
      <c r="D58" s="119">
        <f>D56</f>
        <v>432760000</v>
      </c>
    </row>
  </sheetData>
  <mergeCells count="10">
    <mergeCell ref="B56:C56"/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firstPageNumber="38" orientation="landscape" useFirstPageNumber="1" horizontalDpi="300" verticalDpi="300" r:id="rId1"/>
  <headerFooter>
    <oddHeader>&amp;Rหน้าที่ &amp;P</oddHead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7" zoomScaleNormal="100" workbookViewId="0">
      <selection activeCell="C20" sqref="C20"/>
    </sheetView>
  </sheetViews>
  <sheetFormatPr defaultColWidth="7.875" defaultRowHeight="18.75" x14ac:dyDescent="0.2"/>
  <cols>
    <col min="1" max="1" width="5.625" style="1" customWidth="1"/>
    <col min="2" max="2" width="16.5" style="16" customWidth="1"/>
    <col min="3" max="3" width="35.875" style="1" customWidth="1"/>
    <col min="4" max="4" width="12.625" style="2" customWidth="1"/>
    <col min="5" max="5" width="19.625" style="3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x14ac:dyDescent="0.2">
      <c r="A2" s="195" t="s">
        <v>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x14ac:dyDescent="0.2">
      <c r="A3" s="196" t="s">
        <v>2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</row>
    <row r="4" spans="1:12" x14ac:dyDescent="0.2">
      <c r="A4" s="197" t="s">
        <v>10</v>
      </c>
      <c r="B4" s="199" t="s">
        <v>3</v>
      </c>
      <c r="C4" s="199" t="s">
        <v>11</v>
      </c>
      <c r="D4" s="199" t="s">
        <v>4</v>
      </c>
      <c r="E4" s="204" t="s">
        <v>5</v>
      </c>
      <c r="F4" s="205" t="s">
        <v>6</v>
      </c>
      <c r="G4" s="206"/>
      <c r="H4" s="206"/>
      <c r="I4" s="206"/>
      <c r="J4" s="206"/>
      <c r="K4" s="206"/>
      <c r="L4" s="207"/>
    </row>
    <row r="5" spans="1:12" x14ac:dyDescent="0.2">
      <c r="A5" s="198"/>
      <c r="B5" s="199"/>
      <c r="C5" s="199"/>
      <c r="D5" s="199"/>
      <c r="E5" s="204"/>
      <c r="F5" s="34">
        <v>1</v>
      </c>
      <c r="G5" s="34">
        <v>2</v>
      </c>
      <c r="H5" s="34">
        <v>3</v>
      </c>
      <c r="I5" s="34">
        <v>4</v>
      </c>
      <c r="J5" s="29">
        <v>5</v>
      </c>
      <c r="K5" s="29">
        <v>6</v>
      </c>
      <c r="L5" s="28">
        <v>7</v>
      </c>
    </row>
    <row r="6" spans="1:12" ht="21.75" customHeight="1" x14ac:dyDescent="0.2">
      <c r="A6" s="13">
        <v>1</v>
      </c>
      <c r="B6" s="13" t="s">
        <v>125</v>
      </c>
      <c r="C6" s="225" t="s">
        <v>126</v>
      </c>
      <c r="D6" s="81">
        <v>10000000</v>
      </c>
      <c r="E6" s="88" t="s">
        <v>127</v>
      </c>
      <c r="F6" s="82"/>
      <c r="G6" s="82"/>
      <c r="H6" s="82"/>
      <c r="I6" s="82"/>
      <c r="J6" s="23"/>
      <c r="K6" s="23"/>
      <c r="L6" s="174" t="s">
        <v>229</v>
      </c>
    </row>
    <row r="7" spans="1:12" x14ac:dyDescent="0.2">
      <c r="A7" s="32">
        <v>2</v>
      </c>
      <c r="B7" s="32" t="s">
        <v>125</v>
      </c>
      <c r="C7" s="91" t="s">
        <v>128</v>
      </c>
      <c r="D7" s="92">
        <v>500000</v>
      </c>
      <c r="E7" s="93" t="s">
        <v>145</v>
      </c>
      <c r="F7" s="94"/>
      <c r="G7" s="94"/>
      <c r="H7" s="94"/>
      <c r="I7" s="189" t="s">
        <v>229</v>
      </c>
      <c r="J7" s="190" t="s">
        <v>229</v>
      </c>
      <c r="K7" s="95"/>
      <c r="L7" s="95"/>
    </row>
    <row r="8" spans="1:12" x14ac:dyDescent="0.2">
      <c r="A8" s="31"/>
      <c r="B8" s="31"/>
      <c r="C8" s="96"/>
      <c r="D8" s="97"/>
      <c r="E8" s="98" t="s">
        <v>146</v>
      </c>
      <c r="F8" s="99"/>
      <c r="G8" s="99"/>
      <c r="H8" s="99"/>
      <c r="I8" s="99"/>
      <c r="J8" s="39"/>
      <c r="K8" s="39"/>
      <c r="L8" s="39"/>
    </row>
    <row r="9" spans="1:12" x14ac:dyDescent="0.2">
      <c r="A9" s="14">
        <v>3</v>
      </c>
      <c r="B9" s="14" t="s">
        <v>125</v>
      </c>
      <c r="C9" s="83" t="s">
        <v>129</v>
      </c>
      <c r="D9" s="84">
        <v>4580000</v>
      </c>
      <c r="E9" s="89" t="s">
        <v>7</v>
      </c>
      <c r="F9" s="85"/>
      <c r="G9" s="85"/>
      <c r="H9" s="85"/>
      <c r="I9" s="189" t="s">
        <v>229</v>
      </c>
      <c r="J9" s="190" t="s">
        <v>229</v>
      </c>
      <c r="K9" s="25"/>
      <c r="L9" s="25"/>
    </row>
    <row r="10" spans="1:12" x14ac:dyDescent="0.2">
      <c r="A10" s="14">
        <v>4</v>
      </c>
      <c r="B10" s="14" t="s">
        <v>125</v>
      </c>
      <c r="C10" s="83" t="s">
        <v>130</v>
      </c>
      <c r="D10" s="84">
        <v>3040000</v>
      </c>
      <c r="E10" s="89" t="s">
        <v>7</v>
      </c>
      <c r="F10" s="85"/>
      <c r="G10" s="85"/>
      <c r="H10" s="85"/>
      <c r="I10" s="189" t="s">
        <v>229</v>
      </c>
      <c r="J10" s="190" t="s">
        <v>229</v>
      </c>
      <c r="K10" s="25"/>
      <c r="L10" s="25"/>
    </row>
    <row r="11" spans="1:12" x14ac:dyDescent="0.2">
      <c r="A11" s="14">
        <v>5</v>
      </c>
      <c r="B11" s="14" t="s">
        <v>125</v>
      </c>
      <c r="C11" s="226" t="s">
        <v>131</v>
      </c>
      <c r="D11" s="84">
        <v>15000000</v>
      </c>
      <c r="E11" s="89" t="s">
        <v>9</v>
      </c>
      <c r="F11" s="85"/>
      <c r="G11" s="85"/>
      <c r="H11" s="85"/>
      <c r="I11" s="85"/>
      <c r="J11" s="190" t="s">
        <v>229</v>
      </c>
      <c r="K11" s="25"/>
      <c r="L11" s="25"/>
    </row>
    <row r="12" spans="1:12" x14ac:dyDescent="0.2">
      <c r="A12" s="14">
        <v>6</v>
      </c>
      <c r="B12" s="14" t="s">
        <v>125</v>
      </c>
      <c r="C12" s="226" t="s">
        <v>132</v>
      </c>
      <c r="D12" s="84">
        <v>45000000</v>
      </c>
      <c r="E12" s="89" t="s">
        <v>9</v>
      </c>
      <c r="F12" s="189" t="s">
        <v>229</v>
      </c>
      <c r="G12" s="85"/>
      <c r="H12" s="85"/>
      <c r="I12" s="85"/>
      <c r="J12" s="25"/>
      <c r="K12" s="25"/>
      <c r="L12" s="25"/>
    </row>
    <row r="13" spans="1:12" x14ac:dyDescent="0.2">
      <c r="A13" s="14">
        <v>7</v>
      </c>
      <c r="B13" s="14" t="s">
        <v>125</v>
      </c>
      <c r="C13" s="226" t="s">
        <v>133</v>
      </c>
      <c r="D13" s="84">
        <v>5500000</v>
      </c>
      <c r="E13" s="89" t="s">
        <v>9</v>
      </c>
      <c r="F13" s="85"/>
      <c r="G13" s="85"/>
      <c r="H13" s="85"/>
      <c r="I13" s="85"/>
      <c r="J13" s="189" t="s">
        <v>229</v>
      </c>
      <c r="K13" s="25"/>
      <c r="L13" s="25"/>
    </row>
    <row r="14" spans="1:12" x14ac:dyDescent="0.2">
      <c r="A14" s="14">
        <v>8</v>
      </c>
      <c r="B14" s="14" t="s">
        <v>125</v>
      </c>
      <c r="C14" s="226" t="s">
        <v>134</v>
      </c>
      <c r="D14" s="84">
        <v>45000000</v>
      </c>
      <c r="E14" s="89" t="s">
        <v>9</v>
      </c>
      <c r="F14" s="189" t="s">
        <v>229</v>
      </c>
      <c r="G14" s="85"/>
      <c r="H14" s="85"/>
      <c r="I14" s="85"/>
      <c r="J14" s="25"/>
      <c r="K14" s="25"/>
      <c r="L14" s="25"/>
    </row>
    <row r="15" spans="1:12" x14ac:dyDescent="0.2">
      <c r="A15" s="14">
        <v>9</v>
      </c>
      <c r="B15" s="14" t="s">
        <v>125</v>
      </c>
      <c r="C15" s="226" t="s">
        <v>135</v>
      </c>
      <c r="D15" s="84">
        <v>10000000</v>
      </c>
      <c r="E15" s="89" t="s">
        <v>9</v>
      </c>
      <c r="F15" s="85"/>
      <c r="G15" s="85"/>
      <c r="H15" s="85"/>
      <c r="I15" s="85"/>
      <c r="J15" s="189" t="s">
        <v>229</v>
      </c>
      <c r="K15" s="25"/>
      <c r="L15" s="25"/>
    </row>
    <row r="16" spans="1:12" x14ac:dyDescent="0.2">
      <c r="A16" s="14">
        <v>10</v>
      </c>
      <c r="B16" s="14" t="s">
        <v>125</v>
      </c>
      <c r="C16" s="226" t="s">
        <v>136</v>
      </c>
      <c r="D16" s="84">
        <v>20000000</v>
      </c>
      <c r="E16" s="89" t="s">
        <v>9</v>
      </c>
      <c r="F16" s="85"/>
      <c r="G16" s="85"/>
      <c r="H16" s="85"/>
      <c r="I16" s="85"/>
      <c r="J16" s="189" t="s">
        <v>229</v>
      </c>
      <c r="K16" s="25"/>
      <c r="L16" s="25"/>
    </row>
    <row r="17" spans="1:12" x14ac:dyDescent="0.2">
      <c r="A17" s="14">
        <v>11</v>
      </c>
      <c r="B17" s="14" t="s">
        <v>125</v>
      </c>
      <c r="C17" s="226" t="s">
        <v>137</v>
      </c>
      <c r="D17" s="84">
        <v>45000000</v>
      </c>
      <c r="E17" s="89" t="s">
        <v>9</v>
      </c>
      <c r="F17" s="189" t="s">
        <v>229</v>
      </c>
      <c r="G17" s="85"/>
      <c r="H17" s="85"/>
      <c r="I17" s="85"/>
      <c r="J17" s="25"/>
      <c r="K17" s="25"/>
      <c r="L17" s="25"/>
    </row>
    <row r="18" spans="1:12" x14ac:dyDescent="0.2">
      <c r="A18" s="14">
        <v>12</v>
      </c>
      <c r="B18" s="14" t="s">
        <v>125</v>
      </c>
      <c r="C18" s="226" t="s">
        <v>138</v>
      </c>
      <c r="D18" s="84">
        <v>10000000</v>
      </c>
      <c r="E18" s="89" t="s">
        <v>9</v>
      </c>
      <c r="F18" s="85"/>
      <c r="G18" s="85"/>
      <c r="H18" s="85"/>
      <c r="I18" s="85"/>
      <c r="J18" s="189" t="s">
        <v>229</v>
      </c>
      <c r="K18" s="25"/>
      <c r="L18" s="25"/>
    </row>
    <row r="19" spans="1:12" x14ac:dyDescent="0.2">
      <c r="A19" s="14">
        <v>13</v>
      </c>
      <c r="B19" s="14" t="s">
        <v>125</v>
      </c>
      <c r="C19" s="226" t="s">
        <v>139</v>
      </c>
      <c r="D19" s="84">
        <v>5500000</v>
      </c>
      <c r="E19" s="89" t="s">
        <v>9</v>
      </c>
      <c r="F19" s="85"/>
      <c r="G19" s="85"/>
      <c r="H19" s="85"/>
      <c r="I19" s="85"/>
      <c r="J19" s="189" t="s">
        <v>229</v>
      </c>
      <c r="K19" s="25"/>
      <c r="L19" s="25"/>
    </row>
    <row r="20" spans="1:12" x14ac:dyDescent="0.2">
      <c r="A20" s="14">
        <v>14</v>
      </c>
      <c r="B20" s="14" t="s">
        <v>125</v>
      </c>
      <c r="C20" s="226" t="s">
        <v>140</v>
      </c>
      <c r="D20" s="84">
        <v>13000000</v>
      </c>
      <c r="E20" s="89" t="s">
        <v>9</v>
      </c>
      <c r="F20" s="85"/>
      <c r="G20" s="85"/>
      <c r="H20" s="85"/>
      <c r="I20" s="85"/>
      <c r="J20" s="189" t="s">
        <v>229</v>
      </c>
      <c r="K20" s="25"/>
      <c r="L20" s="25"/>
    </row>
    <row r="21" spans="1:12" x14ac:dyDescent="0.2">
      <c r="A21" s="14">
        <v>15</v>
      </c>
      <c r="B21" s="14" t="s">
        <v>125</v>
      </c>
      <c r="C21" s="226" t="s">
        <v>141</v>
      </c>
      <c r="D21" s="84">
        <v>14000000</v>
      </c>
      <c r="E21" s="89" t="s">
        <v>9</v>
      </c>
      <c r="F21" s="85"/>
      <c r="G21" s="85"/>
      <c r="H21" s="85"/>
      <c r="I21" s="85"/>
      <c r="J21" s="189" t="s">
        <v>229</v>
      </c>
      <c r="K21" s="25"/>
      <c r="L21" s="25"/>
    </row>
    <row r="22" spans="1:12" x14ac:dyDescent="0.2">
      <c r="A22" s="14">
        <v>16</v>
      </c>
      <c r="B22" s="14" t="s">
        <v>125</v>
      </c>
      <c r="C22" s="226" t="s">
        <v>142</v>
      </c>
      <c r="D22" s="84">
        <v>15000000</v>
      </c>
      <c r="E22" s="89" t="s">
        <v>9</v>
      </c>
      <c r="F22" s="85"/>
      <c r="G22" s="85"/>
      <c r="H22" s="85"/>
      <c r="I22" s="85"/>
      <c r="J22" s="189" t="s">
        <v>229</v>
      </c>
      <c r="K22" s="25"/>
      <c r="L22" s="25"/>
    </row>
    <row r="23" spans="1:12" x14ac:dyDescent="0.2">
      <c r="A23" s="14">
        <v>17</v>
      </c>
      <c r="B23" s="14" t="s">
        <v>125</v>
      </c>
      <c r="C23" s="226" t="s">
        <v>143</v>
      </c>
      <c r="D23" s="84">
        <v>25000000</v>
      </c>
      <c r="E23" s="89" t="s">
        <v>9</v>
      </c>
      <c r="F23" s="85"/>
      <c r="G23" s="85"/>
      <c r="H23" s="85"/>
      <c r="I23" s="85"/>
      <c r="J23" s="189" t="s">
        <v>229</v>
      </c>
      <c r="K23" s="25"/>
      <c r="L23" s="25"/>
    </row>
    <row r="24" spans="1:12" x14ac:dyDescent="0.2">
      <c r="A24" s="15">
        <v>18</v>
      </c>
      <c r="B24" s="15" t="s">
        <v>125</v>
      </c>
      <c r="C24" s="227" t="s">
        <v>144</v>
      </c>
      <c r="D24" s="86">
        <v>20000000</v>
      </c>
      <c r="E24" s="90" t="s">
        <v>9</v>
      </c>
      <c r="F24" s="87"/>
      <c r="G24" s="87"/>
      <c r="H24" s="87"/>
      <c r="I24" s="87"/>
      <c r="J24" s="191" t="s">
        <v>229</v>
      </c>
      <c r="K24" s="27"/>
      <c r="L24" s="27"/>
    </row>
    <row r="25" spans="1:12" x14ac:dyDescent="0.2">
      <c r="A25" s="123"/>
      <c r="B25" s="194" t="s">
        <v>159</v>
      </c>
      <c r="C25" s="194"/>
      <c r="D25" s="124">
        <f>SUM(D6:D24)</f>
        <v>306120000</v>
      </c>
      <c r="E25" s="122"/>
      <c r="F25" s="122"/>
      <c r="G25" s="122"/>
      <c r="H25" s="122"/>
      <c r="I25" s="122"/>
      <c r="J25" s="123"/>
      <c r="K25" s="123"/>
      <c r="L25" s="123"/>
    </row>
    <row r="27" spans="1:12" x14ac:dyDescent="0.2">
      <c r="C27" s="132" t="s">
        <v>127</v>
      </c>
      <c r="D27" s="133">
        <f>D6</f>
        <v>10000000</v>
      </c>
    </row>
    <row r="28" spans="1:12" x14ac:dyDescent="0.2">
      <c r="C28" s="116" t="s">
        <v>40</v>
      </c>
      <c r="D28" s="134">
        <f>D7</f>
        <v>500000</v>
      </c>
    </row>
    <row r="29" spans="1:12" x14ac:dyDescent="0.2">
      <c r="C29" s="112" t="s">
        <v>7</v>
      </c>
      <c r="D29" s="115">
        <f>SUM(D9,D10)</f>
        <v>7620000</v>
      </c>
    </row>
    <row r="30" spans="1:12" x14ac:dyDescent="0.2">
      <c r="C30" s="113" t="s">
        <v>9</v>
      </c>
      <c r="D30" s="114">
        <f>SUM(D11,D12,D13,D14,D15,D16,D17,D18,D19,D20,D21,D22,D23,D24)</f>
        <v>288000000</v>
      </c>
    </row>
    <row r="31" spans="1:12" x14ac:dyDescent="0.2">
      <c r="D31" s="107"/>
    </row>
  </sheetData>
  <mergeCells count="10">
    <mergeCell ref="B25:C25"/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firstPageNumber="44" orientation="landscape" useFirstPageNumber="1" horizontalDpi="300" verticalDpi="300" r:id="rId1"/>
  <headerFooter>
    <oddHeader xml:space="preserve">&amp;Rหน้าที่ &amp;P
</oddHead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rowBreaks count="1" manualBreakCount="1">
    <brk id="1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9</vt:i4>
      </vt:variant>
    </vt:vector>
  </HeadingPairs>
  <TitlesOfParts>
    <vt:vector size="21" baseType="lpstr">
      <vt:lpstr>เลย</vt:lpstr>
      <vt:lpstr>ก.ภาคตะวันออกเฉียง เหนือตอนบน 2</vt:lpstr>
      <vt:lpstr>นครพนม</vt:lpstr>
      <vt:lpstr>มุกดาหาร</vt:lpstr>
      <vt:lpstr>สกลนคร</vt:lpstr>
      <vt:lpstr>ก.ภาคตะวันออกเฉียง เหนือตอนกลาง</vt:lpstr>
      <vt:lpstr>ขอนแก่น</vt:lpstr>
      <vt:lpstr>มหาสารคาม</vt:lpstr>
      <vt:lpstr>กาฬสินธุ์</vt:lpstr>
      <vt:lpstr>นครราชสีมา</vt:lpstr>
      <vt:lpstr>ยโสธร</vt:lpstr>
      <vt:lpstr>ศรีสะเกษ</vt:lpstr>
      <vt:lpstr>'ก.ภาคตะวันออกเฉียง เหนือตอนกลาง'!Print_Titles</vt:lpstr>
      <vt:lpstr>กาฬสินธุ์!Print_Titles</vt:lpstr>
      <vt:lpstr>นครพนม!Print_Titles</vt:lpstr>
      <vt:lpstr>นครราชสีมา!Print_Titles</vt:lpstr>
      <vt:lpstr>มหาสารคาม!Print_Titles</vt:lpstr>
      <vt:lpstr>มุกดาหาร!Print_Titles</vt:lpstr>
      <vt:lpstr>ยโสธร!Print_Titles</vt:lpstr>
      <vt:lpstr>เลย!Print_Titles</vt:lpstr>
      <vt:lpstr>ศรีสะเกษ!Print_Titles</vt:lpstr>
    </vt:vector>
  </TitlesOfParts>
  <Company>DarkOS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DarkUser</dc:creator>
  <cp:lastModifiedBy>admin</cp:lastModifiedBy>
  <cp:lastPrinted>2012-01-25T11:47:28Z</cp:lastPrinted>
  <dcterms:created xsi:type="dcterms:W3CDTF">2012-01-19T03:22:36Z</dcterms:created>
  <dcterms:modified xsi:type="dcterms:W3CDTF">2012-01-26T05:58:57Z</dcterms:modified>
</cp:coreProperties>
</file>