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72" windowWidth="14268" windowHeight="5868"/>
  </bookViews>
  <sheets>
    <sheet name="แบบฟอร์ม 2" sheetId="18" r:id="rId1"/>
    <sheet name="แนวทางการประเมิน" sheetId="13" r:id="rId2"/>
    <sheet name="Cat.1" sheetId="1" r:id="rId3"/>
    <sheet name="Cat.2" sheetId="4" r:id="rId4"/>
    <sheet name="Cat.3" sheetId="8" r:id="rId5"/>
    <sheet name="Cat.4" sheetId="9" r:id="rId6"/>
    <sheet name="Cat.5" sheetId="10" r:id="rId7"/>
    <sheet name="Cat.6" sheetId="11" r:id="rId8"/>
    <sheet name="Graph" sheetId="16" r:id="rId9"/>
    <sheet name="Sheet1" sheetId="14" state="hidden" r:id="rId10"/>
    <sheet name="Sheet2" sheetId="15" state="hidden" r:id="rId11"/>
  </sheets>
  <definedNames>
    <definedName name="_xlnm._FilterDatabase" localSheetId="9" hidden="1">Sheet1!$A$1:$C$1</definedName>
    <definedName name="_xlnm._FilterDatabase" localSheetId="10" hidden="1">Sheet2!$A$1:$C$1</definedName>
    <definedName name="_xlnm.Print_Area" localSheetId="2">Cat.1!$A$1:$I$35</definedName>
    <definedName name="_xlnm.Print_Area" localSheetId="3">Cat.2!$A$1:$I$29</definedName>
    <definedName name="_xlnm.Print_Area" localSheetId="4">Cat.3!$A$1:$I$31</definedName>
    <definedName name="_xlnm.Print_Area" localSheetId="5">Cat.4!$A$1:$I$31</definedName>
    <definedName name="_xlnm.Print_Area" localSheetId="6">Cat.5!$A$1:$I$53</definedName>
    <definedName name="_xlnm.Print_Area" localSheetId="7">Cat.6!$A$1:$I$32</definedName>
    <definedName name="_xlnm.Print_Area" localSheetId="0">'แบบฟอร์ม 2'!$A$1:$J$27</definedName>
    <definedName name="_xlnm.Print_Titles" localSheetId="2">Cat.1!$22:$23</definedName>
    <definedName name="_xlnm.Print_Titles" localSheetId="4">Cat.3!$16:$17</definedName>
    <definedName name="_xlnm.Print_Titles" localSheetId="5">Cat.4!$19:$20</definedName>
    <definedName name="_xlnm.Print_Titles" localSheetId="7">Cat.6!$20:$21</definedName>
  </definedNames>
  <calcPr calcId="145621"/>
</workbook>
</file>

<file path=xl/calcChain.xml><?xml version="1.0" encoding="utf-8"?>
<calcChain xmlns="http://schemas.openxmlformats.org/spreadsheetml/2006/main">
  <c r="E28" i="8" l="1"/>
  <c r="F28" i="8"/>
  <c r="G28" i="8"/>
  <c r="H28" i="8"/>
  <c r="I28" i="8"/>
  <c r="D28" i="8"/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D50" i="10" l="1"/>
  <c r="D51" i="10" s="1"/>
  <c r="E50" i="10"/>
  <c r="E51" i="10" s="1"/>
  <c r="F50" i="10"/>
  <c r="F51" i="10" s="1"/>
  <c r="G50" i="10"/>
  <c r="G51" i="10" s="1"/>
  <c r="H50" i="10"/>
  <c r="H51" i="10" s="1"/>
  <c r="I50" i="10"/>
  <c r="I51" i="10" s="1"/>
  <c r="D32" i="1"/>
  <c r="D33" i="1" s="1"/>
  <c r="E32" i="1"/>
  <c r="E33" i="1" s="1"/>
  <c r="F32" i="1"/>
  <c r="F33" i="1" s="1"/>
  <c r="G32" i="1"/>
  <c r="G33" i="1" s="1"/>
  <c r="H32" i="1"/>
  <c r="H33" i="1" s="1"/>
  <c r="I32" i="1"/>
  <c r="I33" i="1" s="1"/>
  <c r="D18" i="1"/>
  <c r="D19" i="1" s="1"/>
  <c r="E18" i="1"/>
  <c r="E19" i="1" s="1"/>
  <c r="F18" i="1"/>
  <c r="F19" i="1" s="1"/>
  <c r="G18" i="1"/>
  <c r="G19" i="1" s="1"/>
  <c r="H18" i="1"/>
  <c r="H19" i="1" s="1"/>
  <c r="I18" i="1"/>
  <c r="I19" i="1" s="1"/>
  <c r="D15" i="11"/>
  <c r="D16" i="11" s="1"/>
  <c r="E15" i="11"/>
  <c r="E16" i="11" s="1"/>
  <c r="F15" i="11"/>
  <c r="F16" i="11" s="1"/>
  <c r="G15" i="11"/>
  <c r="G16" i="11" s="1"/>
  <c r="H15" i="11"/>
  <c r="H16" i="11" s="1"/>
  <c r="I15" i="11"/>
  <c r="I16" i="11" s="1"/>
  <c r="D29" i="11"/>
  <c r="D30" i="11" s="1"/>
  <c r="E29" i="11"/>
  <c r="E30" i="11" s="1"/>
  <c r="F29" i="11"/>
  <c r="F30" i="11" s="1"/>
  <c r="G29" i="11"/>
  <c r="G30" i="11" s="1"/>
  <c r="H29" i="11"/>
  <c r="H30" i="11" s="1"/>
  <c r="I29" i="11"/>
  <c r="I30" i="11" s="1"/>
  <c r="E35" i="10"/>
  <c r="E36" i="10" s="1"/>
  <c r="F35" i="10"/>
  <c r="F36" i="10" s="1"/>
  <c r="G35" i="10"/>
  <c r="G36" i="10" s="1"/>
  <c r="H35" i="10"/>
  <c r="H36" i="10" s="1"/>
  <c r="I35" i="10"/>
  <c r="I36" i="10" s="1"/>
  <c r="D35" i="10"/>
  <c r="D36" i="10" s="1"/>
  <c r="D14" i="4"/>
  <c r="D15" i="4" s="1"/>
  <c r="E14" i="4"/>
  <c r="E15" i="4" s="1"/>
  <c r="F14" i="4"/>
  <c r="F15" i="4" s="1"/>
  <c r="G14" i="4"/>
  <c r="G15" i="4" s="1"/>
  <c r="H14" i="4"/>
  <c r="H15" i="4" s="1"/>
  <c r="I14" i="4"/>
  <c r="I15" i="4" s="1"/>
  <c r="D26" i="4"/>
  <c r="D27" i="4" s="1"/>
  <c r="E26" i="4"/>
  <c r="E27" i="4" s="1"/>
  <c r="F26" i="4"/>
  <c r="F27" i="4" s="1"/>
  <c r="G26" i="4"/>
  <c r="G27" i="4" s="1"/>
  <c r="H26" i="4"/>
  <c r="H27" i="4" s="1"/>
  <c r="I26" i="4"/>
  <c r="I27" i="4" s="1"/>
  <c r="D12" i="8"/>
  <c r="D13" i="8" s="1"/>
  <c r="E12" i="8"/>
  <c r="E13" i="8" s="1"/>
  <c r="F12" i="8"/>
  <c r="F13" i="8" s="1"/>
  <c r="G12" i="8"/>
  <c r="G13" i="8" s="1"/>
  <c r="H12" i="8"/>
  <c r="H13" i="8" s="1"/>
  <c r="I12" i="8"/>
  <c r="I13" i="8" s="1"/>
  <c r="D29" i="8"/>
  <c r="E29" i="8"/>
  <c r="F29" i="8"/>
  <c r="G29" i="8"/>
  <c r="H29" i="8"/>
  <c r="I29" i="8"/>
  <c r="D15" i="9"/>
  <c r="D16" i="9" s="1"/>
  <c r="E15" i="9"/>
  <c r="E16" i="9" s="1"/>
  <c r="F15" i="9"/>
  <c r="F16" i="9" s="1"/>
  <c r="G15" i="9"/>
  <c r="G16" i="9" s="1"/>
  <c r="H15" i="9"/>
  <c r="H16" i="9" s="1"/>
  <c r="I15" i="9"/>
  <c r="I16" i="9" s="1"/>
  <c r="D28" i="9"/>
  <c r="D29" i="9" s="1"/>
  <c r="E28" i="9"/>
  <c r="E29" i="9" s="1"/>
  <c r="F28" i="9"/>
  <c r="F29" i="9" s="1"/>
  <c r="G28" i="9"/>
  <c r="G29" i="9" s="1"/>
  <c r="H28" i="9"/>
  <c r="H29" i="9" s="1"/>
  <c r="I28" i="9"/>
  <c r="I29" i="9" s="1"/>
  <c r="E19" i="10"/>
  <c r="E20" i="10" s="1"/>
  <c r="F19" i="10"/>
  <c r="F20" i="10" s="1"/>
  <c r="G19" i="10"/>
  <c r="G20" i="10" s="1"/>
  <c r="H19" i="10"/>
  <c r="H20" i="10" s="1"/>
  <c r="I19" i="10"/>
  <c r="I20" i="10" s="1"/>
  <c r="D19" i="10"/>
  <c r="D20" i="10" s="1"/>
  <c r="D21" i="10" l="1"/>
  <c r="D53" i="10" s="1"/>
  <c r="D17" i="11"/>
  <c r="D14" i="8"/>
  <c r="D16" i="4"/>
  <c r="C4" i="14" s="1"/>
  <c r="D31" i="11"/>
  <c r="C14" i="14" s="1"/>
  <c r="D52" i="10"/>
  <c r="C12" i="14" s="1"/>
  <c r="D37" i="10"/>
  <c r="C11" i="14" s="1"/>
  <c r="D30" i="9"/>
  <c r="C9" i="14" s="1"/>
  <c r="D17" i="9"/>
  <c r="D30" i="8"/>
  <c r="C7" i="14" s="1"/>
  <c r="D28" i="4"/>
  <c r="C5" i="14" s="1"/>
  <c r="D20" i="1"/>
  <c r="D34" i="1"/>
  <c r="C3" i="14" s="1"/>
  <c r="D32" i="11" l="1"/>
  <c r="C7" i="15" s="1"/>
  <c r="C13" i="14"/>
  <c r="C10" i="14"/>
  <c r="D31" i="9"/>
  <c r="C5" i="15" s="1"/>
  <c r="C8" i="14"/>
  <c r="D31" i="8"/>
  <c r="C4" i="15" s="1"/>
  <c r="C6" i="14"/>
  <c r="D29" i="4"/>
  <c r="C3" i="15" s="1"/>
  <c r="D35" i="1"/>
  <c r="C2" i="15" s="1"/>
  <c r="C2" i="14"/>
  <c r="C6" i="15" l="1"/>
</calcChain>
</file>

<file path=xl/sharedStrings.xml><?xml version="1.0" encoding="utf-8"?>
<sst xmlns="http://schemas.openxmlformats.org/spreadsheetml/2006/main" count="298" uniqueCount="208">
  <si>
    <t>ส่วนราชการมีการหาข้อมูลและใช้ข้อมูลเชิงเปรียบเทียบในด้านความพึงพอใจของผู้รับบริการและผู้มีส่วนได้ส่วนเสีย</t>
  </si>
  <si>
    <t>ส่วนราชการมีการปรับปรุงแนวทางในการวัดความพึงพอใจของผู้รับบริการ และผู้มีส่วนได้ส่วนเสียให้เหมาะสมและทันกับการเปลี่ยนแปลงความต้องการของกล่มผู้รับบริการและผู้มีส่วนได้ส่วนเสียอยู่เสมอ</t>
  </si>
  <si>
    <t>3.1 ความรู้เกี่ยวกับผู้รับบริการ และผู้มีส่วนได้ส่วนเสีย</t>
  </si>
  <si>
    <t>3.2 ความสัมพันธ์และความพึงพอใจของผู้รับบริการและผู้มีส่วนได้ส่วนเสีย</t>
  </si>
  <si>
    <t>ก. การสร้างความสัมพันธ์กับผู้รับบริการและผู้มีส่วนได้ส่วนเสีย</t>
  </si>
  <si>
    <t>ข. การวัดความพึงพอใจของผู้รับบริการและผู้มีส่วนได้ส่วนเสีย</t>
  </si>
  <si>
    <t>8</t>
  </si>
  <si>
    <t>9</t>
  </si>
  <si>
    <t>10</t>
  </si>
  <si>
    <t>11</t>
  </si>
  <si>
    <t>หมวด 4  การวัด การวิเคราะห์ และการจัดการความรู้</t>
  </si>
  <si>
    <t>4.1 การวัดและวิเคราะห์ผลการดำเนินการของส่วนราชการ</t>
  </si>
  <si>
    <t>ก. การวัดผลการดำเนินการ</t>
  </si>
  <si>
    <t>ข. การวิเคราะห์ผลการดำเนินการ</t>
  </si>
  <si>
    <t>4.2  การจัดการสารสนเทศและความรู้</t>
  </si>
  <si>
    <t>ก. ความพร้อมใช้งานของข้อมูลและสารสนเทศ</t>
  </si>
  <si>
    <t>ข. การจัดการความรู้</t>
  </si>
  <si>
    <t>หมวด 5 การมุ่งเน้นทรัพยากรบุคคล</t>
  </si>
  <si>
    <t>ข. ระบบการประเมินผลการปฏิบัติงานของบุคลากร</t>
  </si>
  <si>
    <t>ค. การจ้างงานและความก้าวหน้าในการงาน</t>
  </si>
  <si>
    <t>5</t>
  </si>
  <si>
    <t>6</t>
  </si>
  <si>
    <t>7</t>
  </si>
  <si>
    <t>5.2  การเรียนรู้ของบุคลากรและการสร้างแรงจูงใจ</t>
  </si>
  <si>
    <t>ก. การพัฒนาบุคลากร</t>
  </si>
  <si>
    <t>13</t>
  </si>
  <si>
    <t>12</t>
  </si>
  <si>
    <t>5.3 การสร้างความผาสุกและความพึงพอใจแก่บุคลากร</t>
  </si>
  <si>
    <t>ก. สภาพแวดล้อมในการทำงาน</t>
  </si>
  <si>
    <t>ข. การให้การสนับสนุนและสร้างความพึงพอใจให้แก่บุคลากร</t>
  </si>
  <si>
    <t>หมวด 6 การจัดการกระบวนการ</t>
  </si>
  <si>
    <t>6.1  กระบวนการที่สร้างคุณค่า</t>
  </si>
  <si>
    <t>ก. กระบวนการที่สร้างคุณค่า</t>
  </si>
  <si>
    <t>6.2  กระบวนการสนับสนุน</t>
  </si>
  <si>
    <t>ก. กระบวนการสนับสนุน</t>
  </si>
  <si>
    <t xml:space="preserve">Category/Item </t>
  </si>
  <si>
    <t xml:space="preserve">No. </t>
  </si>
  <si>
    <t xml:space="preserve">Question </t>
  </si>
  <si>
    <t>Score</t>
  </si>
  <si>
    <t>Self-Assessment Questionnaire</t>
  </si>
  <si>
    <t>Average</t>
  </si>
  <si>
    <t>Average Category 1</t>
  </si>
  <si>
    <t>Average Category 2</t>
  </si>
  <si>
    <t>Average Category 3</t>
  </si>
  <si>
    <t>Average Category 4</t>
  </si>
  <si>
    <t>Average Category 5</t>
  </si>
  <si>
    <t>Average Category 6</t>
  </si>
  <si>
    <t xml:space="preserve">Please mark “X” in appropriate columns </t>
  </si>
  <si>
    <t>1.1 การนำองค์กร</t>
  </si>
  <si>
    <t>ก. การกำหนดทิศทางของส่วนราชการ</t>
  </si>
  <si>
    <t xml:space="preserve">ข. การกำกับดูแลตนเองที่ดี </t>
  </si>
  <si>
    <t>ค. การทบทวนผลการดำเนินการของส่วนราชการ</t>
  </si>
  <si>
    <t>1.2 ความรับผิดชอบต่อสังคม</t>
  </si>
  <si>
    <t xml:space="preserve">ข. การดำเนินการอย่างมีจริยธรรม </t>
  </si>
  <si>
    <t>ค. การให้การสนับสนุนต่อชุมชนที่สำคัญ</t>
  </si>
  <si>
    <t>หมวด 2 การวางแผนเชิงยุทธศาสตร์และกลยุทธ์</t>
  </si>
  <si>
    <t>2.1 การจัดทำยุทธศาสตร์และกลยุทธ์</t>
  </si>
  <si>
    <t>2.2 การถ่ายทอดกลยุทธ์เพื่อนำไปปฏิบัติ</t>
  </si>
  <si>
    <t>ข. การคาดการณ์ผลการดำเนินการ</t>
  </si>
  <si>
    <t>หมวด 3 การให้ความสำคัญกับผู้รับบริการและผู้มีส่วนได้ส่วนเสีย</t>
  </si>
  <si>
    <t>ก. ความรู้เกี่ยวกับผู้รับบริการและผู้มีส่วนได้ส่วนเสีย</t>
  </si>
  <si>
    <t>ส่วนราชการมีกระบวนการในการวางแผนยุทธศาสตร์และจัดทำกลยุทธ์ทั้งระยะสั้นและระยะยาว โดยระบุขั้นตอนและผู้เกี่ยวข้องไว้อย่างชัดเจน</t>
  </si>
  <si>
    <t xml:space="preserve">หากมีการเปลี่ยนแปลงที่สำคัญในการให้บริการ และผู้รับบริการและผู้มีส่วนได้ส่วนเสีย ส่วนราชกามีการดำเนินการเพื่อตอบสนองการเปลี่ยนแปลงดังกล่าว </t>
  </si>
  <si>
    <t>แผนหลักด้านทรัพยากรบุคคลตอบสนองเป้าประสงค์เชิงยุทธศาสตร์และกลยุทธ์และแผนปฏิบัติราชการ</t>
  </si>
  <si>
    <t>ส่วนราชการมีการติดตามผลการดำเนินงานผ่านตัวชี้วัดโดยเปรียบเทียบกับเป้าประสงค์ที่กำหนดไว้ ผลการดำเนินการที่ผ่านมา ผลการดำเนินการของคู่แข่งหรือเกณฑ์เปรียบเทียบที่สำคัญ</t>
  </si>
  <si>
    <t>ส่วนราชการมีการกำหนดรูปแบบการติดต่อ และวิธีปฏิบัติและแนวทางในการติดต่อกับผู้รับบริการและผู้มีส่วนได้ส่วนเสีย</t>
  </si>
  <si>
    <t>ส่วนราชการมีการเลือกข้อมูลและสารสนเทศเชิงเปรียบเทียบจากภายนอกมาใช้สนับสนุนการตัดสินใจในส่วนราชการ และสนับสนุนให้เกิดนวัตกรรม</t>
  </si>
  <si>
    <t xml:space="preserve">ส่วนราชการมีการดำเนินการอย่างเป็นระบบเพื่อให้ข้อมูลและสารสนเทศที่ต้องการมีความพร้อมใช้งาน และทำให้บุคลากร ผู้รับบริการ ผู้มีส่วนได้ส่วนเสีย และองค์กรอื่น ๆ ที่ปฏิบัติงานเกี่ยวข้องกันสามารถเข้าถึงข้อมูลและสารสนเทศดังกล่าว </t>
  </si>
  <si>
    <t>ข้อมูลและสารสนเทศที่ต้องการใช้ และอุปกรณ์ที่เกี่ยวกับสารสนเทศ มีความเหมาะสมและทันสมัยอยู่เสมอ</t>
  </si>
  <si>
    <t>ในการจัดระบบงาน ส่วนราชการได้คำนึงถึงวัฒนธรรมและความคิดที่หลากหลายของบุคลากรและของชุมชนซึ่งส่วนราชการมีปฏิสัมพันธ์ด้วยมาพิจารณา</t>
  </si>
  <si>
    <t>ส่วนราชการมีการวางแผนพัฒนาบุคลากร เพื่อให้รองรับแผนปฏิบัติการและผลการดำเนินการตามที่กำหนดไว้ สร้างความสมดุลระหว่างเป้าประสงค์ทั้งระยะสั้นและระยะยาวกับความต้องการของบุคลากรในด้านการพัฒนาและความก้าวหน้าในการงาน</t>
  </si>
  <si>
    <t>ส่วนราชการมีการเตรียมพร้อมต่อภาวะฉุกเฉินและภัยพิบัติที่ดีและจะทำให้สถานที่ทำงานสามารถดำเนินภารกิจไปได้อย่างต่อเนื่อง</t>
  </si>
  <si>
    <t>ส่วนราชการมีการนำผลการประเมินความผาสุก ความพึงพอใจ และการสร้างแรงจูงใจของบุคลากรมาเชื่อมโยงกับผลลัพธ์ในการดำเนินการ เพื่อกำหนดลำดับความสำคัญในการปรับปรุงความผาสุก ความพึงพอใจ และการสร้างแรงจูงใจ รวมทั้งบรรยากาศและสภาพแวดล้อมในการทำงาน</t>
  </si>
  <si>
    <t>14</t>
  </si>
  <si>
    <t>15</t>
  </si>
  <si>
    <t>แนวทางการประเมิน</t>
  </si>
  <si>
    <t>ระดับ 0</t>
  </si>
  <si>
    <t>ระดับ 1</t>
  </si>
  <si>
    <t>ระดับ 2</t>
  </si>
  <si>
    <t>ระดับ 3</t>
  </si>
  <si>
    <t>ระดับ 4</t>
  </si>
  <si>
    <t>ระดับ 5</t>
  </si>
  <si>
    <t>• มีแนวทางอย่างเป็นระบบและมีประสิทธิผลที่ตอบสนองต่อข้อกำหนดพื้นฐานของหัวข้อ</t>
  </si>
  <si>
    <t>• มีการนำแนวทางไปถ่ายทอดเพื่อนำไปปฏิบัติ ถึงแม้ว่าบางพื้นที่หรือบางหน่วยงานเพิ่งอยู่ในขั้นเริ่มต้น</t>
  </si>
  <si>
    <t xml:space="preserve">• มีการนำแนวทางไปถ่ายทอดเพื่อนำไปปฏิบัติเป็นอย่างดีโดยไม่มีความแตกต่างที่สำคัญ </t>
  </si>
  <si>
    <t>• มีแนวทางอย่างเป็นระบบและมีประสิทธิผลที่ตอบสนองต่อข้อกำหนดของหัวข้ออย่างครบถ้วนสมบูรณ์</t>
  </si>
  <si>
    <t>•ไม่มีแนวทางอย่างเป็นระบบให้เห็นชัดเจน</t>
  </si>
  <si>
    <t>• เริ่มมีแนวทางอย่างเป็นระบบที่ตอบสนองต่อข้อกำหนดของหัวข้ออย่างหลวม ๆ</t>
  </si>
  <si>
    <t xml:space="preserve">• มีการนำแนวทางไปถ่ายทอดเพื่อนำไปปฏิบัติเพียงแค่ในขั้นเริ่มต้นในเกือบทุกพื้นที่หรือหน่วยงาน ซึ่งเป็นอุปสรรคต่อการบรรลุข้อกำหนดของหัวข้อ </t>
  </si>
  <si>
    <t>• มีกระบวนการประเมินและปรับปรุงอย่างเป็นระบบโดยใช้ข้อมูลจริง มีการวิเคราะห์และการปรับปรุงให้ดีขึ้นและการสร้างนวัตกรรม</t>
  </si>
  <si>
    <t>• มีกระบวนการประเมินและปรับปรุงอย่างเป็นระบบโดยใช้ข้อมูลจริง และมีการใช้การเรียนรู้ในระดับองค์กร และการแบ่งปันความรู้ในระดับองค์กรส่งผลต่อการปรับปรุงให้ดีขึ้น</t>
  </si>
  <si>
    <t xml:space="preserve">• เริ่มมีการประเมินและปรับปรุงกระบวนการที่สำคัญ </t>
  </si>
  <si>
    <t>• มีแนวทางอย่างเป็นระบบและมีประสิทธิผลที่ตอบสนองต่อข้อกำหนดทั้งหมดในหัวข้อ</t>
  </si>
  <si>
    <t xml:space="preserve">• มีการถ่ายทอดเพื่อนำไปปฏิบัติเป็นอย่างดี ถึงแม้ว่าอาจแตกต่างกันในบางพื้นที่หรือบางหน่วยงาน </t>
  </si>
  <si>
    <t>• มีกระบวนการประเมินและปรับปรุงอย่างเป็นระบบโดยใช้ข้อมูลจริง และเริ่มใช้ผลการเรียนรู้ในระดับองค์กรไปปรับปรุงประสิทธิภาพและประสิทธิผลของกระบวนการที่สำคัญ</t>
  </si>
  <si>
    <t>ส่วนราชการมีการประเมินผลการนำของผู้บริหารของส่วนราชการ และนำผลการทบทวนดังกล่าวไปใช้ปรับปรุงระบบการนำองค์กรของคณะผู้บริหารและหัวหน้างานทุกระดับ</t>
  </si>
  <si>
    <t>A</t>
  </si>
  <si>
    <t>d</t>
  </si>
  <si>
    <t>D</t>
  </si>
  <si>
    <t>l</t>
  </si>
  <si>
    <t>A+</t>
  </si>
  <si>
    <t>L</t>
  </si>
  <si>
    <t>i</t>
  </si>
  <si>
    <t>D+</t>
  </si>
  <si>
    <t>L+</t>
  </si>
  <si>
    <t>I</t>
  </si>
  <si>
    <t>หมวด</t>
  </si>
  <si>
    <t>คะแนน</t>
  </si>
  <si>
    <t>หมวด 1 การนำองค์กร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</si>
  <si>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</si>
  <si>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</si>
  <si>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</si>
  <si>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</si>
  <si>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</si>
  <si>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</si>
  <si>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ผู้บริหารของส่วนราชการได้มีการทบทวนผลการดำเนินการของส่วนราชการ เพื่อประเมินความสำเร็จของการบรรลุเป้าประสงค์ทั้งระยะสั้นและระยะยาว เพื่อนำมาปรับปรุงความสามารถในการตอบสนองความต้องการที่เปลี่ยนแปลงตลอดเวลา</t>
  </si>
  <si>
    <t>ผู้บริหารของส่วนราชการมีการสร้างบรรยากาศ 
- เพื่อให้เกิดการกระจายอำนาจการตัดสินใจ  นวัตกรรม และความคล่องตัวในการปฏิบัติงาน
- เพื่อให้เกิดการเรียนรู้ ทั้งในระดับส่วนราชการและผู้ปฏิบัติงาน
- เพื่อส่งเสริมให้บุคลากรทำงานอย่างถูกต้องตามกฎระเบียบและหลักจริยธรรม</t>
  </si>
  <si>
    <t>ส่วนราชการมีการกำหนดตัวชี้วัดที่สำคัญที่ผู้บริหารใช้ในการทบทวน และสรุปผลการทบทวนที่ผ่านมา</t>
  </si>
  <si>
    <t xml:space="preserve">ส่วนราชการได้กำหนดแนวทางและวิธีปฏิบัติในการดำเนินการอย่างมีจริยธรรมทั่วทั้งองค์กร </t>
  </si>
  <si>
    <t>มีการจัดทำประเด็นยุทธศาสตร์ เป้าประสงค์เชิงยุทธศาสตร์ และกลยุทธ์ที่สำคัญ โดยกำหนดเป้าหมาย ระยะเวลา และลำดับความสำคัญของเป้าประสงค์</t>
  </si>
  <si>
    <t>ข. เป้าประสงค์เชิงยุทธศาสตร์</t>
  </si>
  <si>
    <t>ก. กระบวนการจัดทำยุทธศาสตร์</t>
  </si>
  <si>
    <t>ก. การถ่ายทอดแผนปฏิบัติการไปสู่การปฏิบัติ</t>
  </si>
  <si>
    <t xml:space="preserve">ส่วนราชการมีการสร้างความสัมพันธ์กับผู้รับบริการและผู้มีส่วนได้ส่วนเสีย เพื่อตอบสนองความคาดหวังและสร้างความประทับใจให้แก่ผู้รับบริการและผู้มีส่วนได้ส่วนเสีย </t>
  </si>
  <si>
    <t>ส่วนราชการมีการวิเคราะห์และนำเสนอผลในเรื่องสำคัญ ๆ เพื่อช่วยให้ผู้บริหารของ
ส่วนราชการนำผลการวิเคราะห์นั้น มาใช้ในการทบทวนผลการดำเนินการของส่วนราชการ และนำไปใช้ในการวางแผนเชิงยุทธศาสตร์และกลยุทธ์</t>
  </si>
  <si>
    <t>ส่วนราชการมีการสื่อสารให้ผู้ปฏิบัติงานในทุกระดับได้รับทราบถึงผลการวิเคราะห์ เพื่อใช้เป็นข้อมูลสนับสนุนการตัดสินใจในการปฏิบัติงานของพวกเขาอย่างมีประสิทธิผล</t>
  </si>
  <si>
    <t>ก. การจัดและบริหารงาน</t>
  </si>
  <si>
    <t>5.1 ระบบงาน</t>
  </si>
  <si>
    <t>ส่วนราชการมีการสื่อสารการแลกเปลี่ยนความรู้หรือทักษะระหว่างบุคลากรภายใน
ส่วนราชการอย่างมีประสิทธิผล</t>
  </si>
  <si>
    <t>ส่วนราชการมีการกำหนดคุณลักษณะและทักษะที่จำเป็นของบุคลากรในแต่ละตำแหน่ง</t>
  </si>
  <si>
    <t>ส่วนราชการมีแผนการเตรียมบุคลากรสำหรับตำแหน่งผู้บริหาร หรือตำแหน่งที่มีความสำคัญต่อภารกิจหลักของส่วนราชการ และสร้างความก้าวหน้าในหน้าที่การงานให้กับบุคลากรทั่วทั้งส่วนราชการ</t>
  </si>
  <si>
    <t xml:space="preserve">ส่วนราชการมีวิธีการพัฒนาบุคลากรที่มาจากท้องถิ่นนั้น ๆ ให้มีโอกาสก้าวหน้าในการปฏิบัติราชการ </t>
  </si>
  <si>
    <t>ส่วนราชการมีวิธีการในการศึกษาและฝึกอบรมที่ครอบคลุมบุคลลากรใหม่ จริยธรรม การบริหารจัดการ การพัฒนาภาวะผู้นำ ความปลอดภย อาชีวอนามัย สิ่งแวดล้อมในการทำงาน</t>
  </si>
  <si>
    <t>ส่วนราชการมีวิธีการในการพัฒนาบุคลากรทั้งอย่างเป็นทางการและไม่เป็นทางการ</t>
  </si>
  <si>
    <t>ส่วนราชการมีการส่งเสริมให้มีการนำความรู้และทักษะใหม่ๆ ที่ได้จากการศึกษาและฝึกอบรม มาใช้ในการปฏิบัติงานอย่างเป็นระบบ</t>
  </si>
  <si>
    <t>ส่วนราชการมีการประเมินประสิทธิผลของการศึกษาและการฝึกอบรม</t>
  </si>
  <si>
    <t>ส่วนราชการมีวิธีการช่วยให้บุคลากรพัฒนาตนเองให้เกิดความก้าวหน้าในหน้าที่การงาน รวมทั้งผู้บริหารและบังคับบัญชาตามสายงานมีบทบาทช่วยให้บุคลากรบรรลุเป้าประสงค์</t>
  </si>
  <si>
    <t>16</t>
  </si>
  <si>
    <t>17</t>
  </si>
  <si>
    <t>18</t>
  </si>
  <si>
    <t>19</t>
  </si>
  <si>
    <t>20</t>
  </si>
  <si>
    <t>ส่วนราชการมีการกำหนดตัวชี้วัดและวิธีการประเมินความผาสุก ความพึงพอใจ และการสร้างแรงจูงใจของบุคลากรแต่ละระดับแต่ละประเภท</t>
  </si>
  <si>
    <t>21</t>
  </si>
  <si>
    <t>ส่วนราชการมีการจัดทำข้อกำหนดที่สำคัญของกระบวนการที่สร้างคุณค่า โดยนำข้อมูลจากผู้รับบริการและผู้มีส่วนได้ส่วนเสียมาประกอบในการจัดทำข้อกำหนดที่สำคัญ</t>
  </si>
  <si>
    <t>กรม</t>
  </si>
  <si>
    <t>จังหวัด</t>
  </si>
  <si>
    <t>สถาบันอุดมศึกษา</t>
  </si>
  <si>
    <t>ชื่อหน่วยงาน:</t>
  </si>
  <si>
    <t xml:space="preserve">แบบประเมินความพร้อมขอรับรางวัล PMQA รายหมวด  </t>
  </si>
  <si>
    <t>หมวดที่เสนอ
ขอสมัครรับรางวัล:</t>
  </si>
  <si>
    <t>เหตุผล
ในการเลือกหมวด</t>
  </si>
  <si>
    <t xml:space="preserve">ส่วนราชการมีการวัดความพึงพอใจและไม่พึงพอใจของผู้รับบริการและผู้มีส่วนได้ส่วนเสียแต่ละกลุ่ม และนำไปใช้ปรับปรุงการดำเนินการของ
ส่วนราชการ </t>
  </si>
  <si>
    <t>ส่วนราชการมีการติดตามเพื่อให้ได้ข้อมูลป้อนกลับที่เกี่ยวกับคุณภาพการบริการอย่างรวดเร็ว และสามารถนำไปใช้ปรับปรุงการดำเนินการของ
ส่วนราชการ</t>
  </si>
  <si>
    <t>ส่วนราชการมีการดูแลเพื่อให้อุปกรณ์ที่เกี่ยวกับสารสนเทศที่ใช้ใน
ส่วนราชการมีความเชื่อถือได้ ปลอดภัย และใช้งานง่าย</t>
  </si>
  <si>
    <t>ผู้บริหารของส่วนราชการมีการกำหนดวิสัยทัศน์ พันธกิจ ค่านิยม เป้าประสงค์ระยะสั้นและระยะยาว และผลการดำเนินการที่คาดหวังไว้ รวมทั้งการถ่ายทอดให้บุคลากรในส่วนราชการนำไปปฏิบัติ
- ผู้บริหารได้คำนึงถึงความต้องการหรือผลประโยชน์ของผู้รับบริการและผู้มีส่วนได้ส่วนเสีย โดยยึดหลักความโปร่งใสและความชัดเจน
- ผู้บริหารมีการการสื่อสารเรื่องดังกล่าวแบบ 2 ทิศทางอย่างชัดเจนเป็นรูปธรรมไปสู่บุคลากรทุกคน รวมทั้งผู้รับบริการและผู้มีส่วนได้ส่วนเสียที่สำคัญ โดยผ่านระบบการนำองค์กร</t>
  </si>
  <si>
    <t>ส่วนราชการมีการดำเนินการในการกำกับดูแลตนเองที่ดีเกี่ยวกับปัจจัยสำคัญต่อไปนี้
- ความรับผิดชอบของผู้บริหารของส่วนราชการต่อการดำเนินการของส่วนราชการ
- ความรับผิดชอบด้านการเงิน และการป้องกันและปราบปรามการทุจริตและประพฤติมิชอบ
- การปกป้องผลประโยชน์ของประเทศและผู้มีส่วนได้ส่วนเสีย</t>
  </si>
  <si>
    <t>ผู้บริหารของส่วนราชการมีการนำผลการทบทวนดังกล่าว มาจัดลำดับความสำคัญ เพื่อให้เกิดการปรับปรุงทั้งอย่างต่อเนื่อง และอย่างก้าวกระโดด รวมทั้งใช้เป็นโอกาสในการสร้างนวัตกรรม และนำไปสู่การปฏิบัติทั่วทั้งส่วนราชการและผู้มีส่วนเกี่ยวข้อง</t>
  </si>
  <si>
    <t>ก. ความรับผิดชอบต่อสังคม</t>
  </si>
  <si>
    <t>ส่วนราชการมีการทบทวนระบบการกำกับดูแลในเรื่องที่เกี่ยวข้องกับผลกระทบทางลบต่อสังคม</t>
  </si>
  <si>
    <t>ส่วนราชการมีการกำหนดกระบวนการ ตัวชี้วัด เป้าประสงค์หลัก ๆ และเป้าหมายในการจัดการความเสี่ยงที่เกี่ยวข้องกับผลกระทบทางลบ (การบริการและการดำเนินการของส่วนราชการ)</t>
  </si>
  <si>
    <t>ส่วนราชการมีการคาดการณ์ล่วงหน้าถึงผลกระทบที่อาจจะเกิดขึ้นต่อสังคมอันเนื่องจากการดำเนินการของตนทั้งในปัจจุบันและอนาคต รวมถึงการเตรียมการเชิงรุกในประเด็นดังกล่าว</t>
  </si>
  <si>
    <t>ส่วนราชการมีการสนับสนุนและเสริมสร้างความเข้มแข็งให้แก่ชุมชนที่สำคัญต่อส่วนราชการ 
- ส่วนราชการมีวิธีการเลือกชุมชนที่สำคัญกับส่วนราชการ
- ส่วนราชการมีวิธีการเลือกกิจกรรมที่จะสนับสนุนชุมชน
- ผู้บริหารของส่วนราชการและบุคลากรมีส่วนร่วมในการพัฒนาชุมชนดังกล่าว</t>
  </si>
  <si>
    <t>การวางแผนเชิงยุทธศาสตร์และจัดทำกลยุทธ์ ส่วนราชการได้นำปัจจัยสำคัญ ได้แก่
- ความต้องการ ความคาดหวังทั้งระยะสั้นและระยะยาวของผู้รับบริการและผู้มีส่วนได้ส่วนเสีย 
- สภาพการแข่งขันและความสามารถ (Core competency) ของส่วนราชการ สภาพในการแข่งขันของประเทศเชิงเปรียบเทียบ 
- นวัตกรรมและการเปลี่ยนแปลงด้านเทคโนโลยีและด้านอื่น ๆ ที่สำคัญซึ่งมีผลต่อบริการและการดำเนินการของส่วนราชการมาประกอบการพิจารณา
- จุดแข็งและจุดอ่อน รวมถึงทรัพยากรบุคคลและทรัพยากรอื่นๆ ของส่วนราชการ
- โอกาสในการปรับเปลี่ยนทรัพยากรที่มีอยู่ไปใช้กับบริการหรือกิจกรรมที่มีความสำคัญกว่า
- ความเสี่ยงในด้านการเงิน สังคมและจริยธรรม กฎหมาย ข้อบังคับ และด้านอื่น ๆ
- การเปลี่ยนแปลงทางเศรษฐกิจระดับประเทศหรือระดับโลก
- ลักษณะเฉพาะของส่วนราชการ (เช่น ให้บริการ 24 ชั่วโมง ข้อจำกัดด้านพื้นที่ กฎระเบียบ)
- จุดแข็ง จุดอ่อนของส่วนราชการหรือองค์กรอื่นที่ปฏิบัติงานเกี่ยวข้องกัน</t>
  </si>
  <si>
    <t>ในการกำหนดประเด็นยุทธศาสตร์ เป้าประสงค์เชิงยุทธศาสตร์ และกลยุทธ์ ได้มีการพิจารณาถึงความท้าทายและความได้เปรียบเชิงกลยุทธ์ขององค์กร มีความสมดุลระหว่างโอกาสกับความท้าทายทั้งระยะสั้นและระยะยาวของส่วนราชการและความต้องการของผู้มีส่วนได้ส่วนเสียที่สำคัญทั้งหมด</t>
  </si>
  <si>
    <t>ส่วนราชการมีการจัดทำแผนปฏิบัติราชการ และถ่ายทอดแผนเพื่อนำไปปฏิบัติ ให้บรรลุเป้าประสงค์เชิงยุทธศาสตร์และกลยุทธ์ มีการจัดสรรทรัพยากร เพื่อให้มั่นใจว่าสามารถปฏิบัติการตามแผนได้สำเร็จ  และทำให้ผลที่เกิดขึ้นจากการปฏิบัติตามแผนมีความยั่งยืน</t>
  </si>
  <si>
    <t>ส่วนราชการมีการติดตามผลการดำเนินงานหลักที่สำคัญผ่านตัวชี้วัดเพื่อติดตามความคืบหน้าของแผนปฏิบัติราชการ และมีการใช้ตัวชี้วัดเพื่อให้แผนปฏิบัติราชการโดยรวมสามารถนำมาเสริมให้ส่วนราชการทั้งหมดมุ่งไปในแนวทางเดียวกัน</t>
  </si>
  <si>
    <t>ส่วนราชการมีการกำหนดและจำแนกกลุ่มผู้รับบริการและผู้มีส่วนได้ส่วนเสีย และคำนึงถึงผู้รับบริการที่พีงมีในอนาคตมาประกอบการพิจารณา</t>
  </si>
  <si>
    <t>ส่วนราชการมีการรับฟังและเรียนรู้ความต้องการและความคาดหวังหลัก ๆ ของผู้รับบริการและผู้มีส่วนได้ส่วนเสียแต่ละกลุ่ม และได้นำข้อมูลต่าง ๆ จากผู้รับบริการและผู้มีส่วนได้ส่วนเสียมาใช้ในการวางแผนปฏิบัติงาน และการปรับปรุงกระบวนการ รวมถึงการพัฒนาการบริการใหม่ ๆ</t>
  </si>
  <si>
    <t>ส่วนราชการมีการทบทวนและปรับปรุงวิธีการรับฟังและเรียนรู้ความต้องการและความคาดหวังของผู้รับบริการและผู้มีส่วนได้ส่วนเสียให้เหมาะสมและทันสมัยอยู่เสมอ</t>
  </si>
  <si>
    <t>ส่วนราชการมีการเลือกและรวบรวมข้อมูลและสารสนเทศ ที่มีความสอดคล้องและเชื่อมโยงกัน เพื่อใช้ในการติดตามผลการปฏิบัติงาน และผลการดำเนินการของส่วนราชการโดยรวม รวมทั้งมีการใช้ข้อมูลและสารสนเทศเหล่านี้มาสนับสนุนการตัดสินใจในระดับต่าง ๆของส่วนราชการ และสนับสนุนให้เกิดนวัตกรรม</t>
  </si>
  <si>
    <t>ส่วนราชการมีวิธีการจัดการความรู้อย่างบรรลุผล
- มีการรวบรวมและถ่ายทอดความรู้ของบุคลากรภายในองค์กรอย่างเป็นระบบ 
- มีการรวบรวมและถ่ายทอดความรู้ที่มีประโยชน์จากผู้รับบริการ ผู้มีส่วนได้ส่วนเสีย และหน่วยงานอื่น
- มีการแสวงหา รวบรวมและแลกเปลี่ยนวิธีการปฏิบัติที่เป็นเลิศ</t>
  </si>
  <si>
    <t>ส่วนราชการมีระบบการจัดการเพื่อให้ข้อมูลและสารสนเทศ และความรู้ของส่วนราชการ ครอบคลุม รวดเร็ว ถูกต้อง ทันสมัย เชื่อมโยง น่าเชื่อถือ เข้าถึงง่าย มีการตรวจสอบ มีส่วนร่วมในกระบวนการข้อมูล ปลอดภัย และรักษาความลับ</t>
  </si>
  <si>
    <t xml:space="preserve">ส่วนราชการมีระบบงาน ที่ส่งเสริมให้บุคลากรเกิดความร่วมมือ ความคิดริเริ่ม การกระจายอำนาจการตัดสินใจ นวัตกรรม  ความคล่องตัว และทันต่อความต้องการของผู้รับบริการและผู้มีส่วนได้ส่วนเสียอยู่เสมอ </t>
  </si>
  <si>
    <t>ส่วนราชการได้ใช้ระบบการประเมินผลการปฏิบัติงานของบุคลากร และแจ้งผลเพื่อให้เกิดการพัฒนาและปรับปรุงการทำงานให้เกิดผลปฏิบัติงานที่ดีของบุคลากรรายบุคคล รวมทั้งมีวิธีการยกย่องชมเชย การให้รางวัลและสิ่งจูงใจ</t>
  </si>
  <si>
    <t>ส่วนราชการมีระบบการสรรหา ว่าจ้าง และรักษาบุคลากรที่ดีไว้กับองค์กร</t>
  </si>
  <si>
    <t xml:space="preserve">ส่วนราชการมีการหาความจำเป็นและความต้องการในการฝึกอบรมจากบุคลากรทั่วไป หัวหน้างาน และผู้บังคับบัญชา มาประกอบการพัฒนาบุคลากร รวมทั้งมีวิธีการนำความรู้ที่มีในส่วนราชการมาช่วยในการพัฒนาบุคลากร
</t>
  </si>
  <si>
    <t>ข. การสร้างแรงจูงใจและการพัฒนาความก้าวหน้าในหน้าที่การงาน</t>
  </si>
  <si>
    <t xml:space="preserve">ส่วนราชการมีการส่งเสริมสุขอนามัย ความปลอดภัย การป้องกันภัย การปรับปรุงสภาพแวดล้อมในการทำงานและอุปกรณ์ ให้เหมาะสมกับการปฏิบัติงาน มีการกำหนดเป้าหมายหรือตัวชี้วัด รวมทั้งบุคลากรมีส่วนร่วมในการส่งเสริมและปรับปรุงสภาพแวดล้อมในการทำงาน </t>
  </si>
  <si>
    <t>ส่วนราชการมีการกำหนดปัจจัยที่มีผลต่อความผาสุก ความพึงพอใจ และแรงจูงใจของบุคลากรในแต่ละระดับและแต่ละประเภท</t>
  </si>
  <si>
    <t>ส่วนราชการมีการสนับสนุนบุคลการในเรื่องนโยบาย สวัสดิการ และการบริการ โดยกำหนดให้ตรงกับความต้องการของบุคลากรในแต่ละระดับและแต่ละประเภท</t>
  </si>
  <si>
    <t xml:space="preserve">ส่วนราชการมีการกำหนดกระบวนการที่สร้างคุณค่าที่สำคัญต่อผู้รับบริการ ผู้มีส่วนได้ส่วนเสีย และการบรรลุพันธกิจของส่วนราชการ </t>
  </si>
  <si>
    <t>ในการออกแบบกระบวนการที่สร้างคุณค่า ส่วนราชการได้มีการพิจารณาถึงเทคโนโลยีใหม่ องค์ความรู้ของส่วนราชการ ขั้นตอน และรอบเวลาในการทำงาน ผลิตภาพ การควบคุมค่าใช้จ่าย ปัจจัยด้านประสิทธิภาพและประสิทธิผลอื่น ๆ และเป้าหมายและผลสัมฤทธิ์ของภารกิจ รวมทั้งการออกแบบกระบวนการที่สร้างคุณค่าที่เกี่ยวข้องกับหน่วยงานอื่น เพื่อส่งผลต่อผู้รับบริการ ผู้มีส่วนได้ส่วนเสีย และบรรลุพันธกิจ</t>
  </si>
  <si>
    <t>ส่วนราชการมีตัวชี้วัดสำคัญที่ใช้ในการควบคุมและปรับปรุงกระบวนการที่สร้างคุณค่า เพื่อนำไปปฏิบัติให้บรรลุผลตามเป้าหมายและข้อกำหนดที่สำคัญ</t>
  </si>
  <si>
    <t>ส่วนราชการมีวิธีการลดค่าใช้จ่ายในด้านการตรวจสอบ การทดสอบ และการตรวจประเมินกระบวนการ หรือผลการดำเนินการ รวมทั้งมีระบบการเตรียมพร้อมเพื่อรับมือกับภัยพิบัติในภาวะฉุกเฉิน และป้องกันไม่ให้เกิดข้อผิดพลาด การทำงานซ้ำ และความสูญเสียจากการดำเนินงาน</t>
  </si>
  <si>
    <t>ส่วนราชการมีระบบการปรับปรุงกระบวนการสร้างคุณค่า เพื่อให้ผลการดำเนินการและการให้บริการดีขึ้น และมีการนำไปเผยแพร่แลกเปลี่ยนประสบการณ์ภายในหน่วยงานและระหว่างหน่วยงาน</t>
  </si>
  <si>
    <t xml:space="preserve">ส่วนราชการมีวิธีการกำหนดกระบวนการสนับสนุนที่สำคัญ ไว้อย่างชัดเจน </t>
  </si>
  <si>
    <t>ส่วนราชการมีการจัดทำข้อกำหนดที่สำคัญของกระบวนการสนับสนุน โดยนำข้อมูลความต้องการและความคาดหวังของผู้รับบริการและผู้มีส่วนได้ส่วนเสียมาประกอบในการจัดทำข้อกำหนดที่สำคัญเหล่านั้น</t>
  </si>
  <si>
    <t>ในการออกแบบกระบวนการสนับสนุน ส่วนราชการได้มีการพิจารณาถึงเทคโนโลยีใหม่ องค์ความรู้ของส่วนราชการ ขั้นตอน และรอบเวลาในการทำงาน ผลิตภาพ การควบคุมค่าใช้จ่าย และปัจจัยด้านประสิทธิภาพและประสิทธิผลอื่น ๆ และเป้าหมายและผลสัมฤทธิ์ของภารกิจ และมีแนวทางในการออกแบบกระบวนการสนับสนุนที่เกี่ยวข้องกับหน่วยงานอื่น</t>
  </si>
  <si>
    <t>ส่วนราชการมีการกำหนดตัวชี้วัดสำคัญที่ใช้ในการควบคุมและปรับปรุงกระบวนการสนับสนุน เพื่อนำไปปฏิบัติให้บรรลุผลตามเป้าหมายและข้อกำหนดที่สำคัญ</t>
  </si>
  <si>
    <t>ส่วนราชการมีระบบการปรับปรุงกระบวนการสนับสนุน เพื่อให้ผลการดำเนินการและการให้บริการดีขึ้น และมีการนำไปเผยแพร่แลกเปลี่ยนประสบการณ์ภายในหน่วยงานและระหว่างหน่วยงาน</t>
  </si>
  <si>
    <t>แบบฟอร์มที่ 2</t>
  </si>
  <si>
    <t>ระดับผลคะแนน Certified รายหมวด</t>
  </si>
  <si>
    <t>หมวด 1</t>
  </si>
  <si>
    <t>หมวด 2</t>
  </si>
  <si>
    <t>หมวด 3</t>
  </si>
  <si>
    <t>หมวด 4</t>
  </si>
  <si>
    <t>หมวด 5</t>
  </si>
  <si>
    <t>หมวด 6</t>
  </si>
  <si>
    <t>หมวด 7</t>
  </si>
  <si>
    <t>ระบบการวัดผลการดำเนินการและตัวชี้วัดได้มีการปรับปรุงและทบทวนเพื่อทำให้เหมาะสมและทันสมัยอยู่เสมอ รวมทั้งระบบการวัดผลการดำเนินการมีความไวในการบ่งชี้ถึงการเปลี่ยนแปลงที่รวดเร็วหรือไม่ได้คาดการณ์ ทั้งจากภายในและภายนอกส่วนราชการ</t>
  </si>
  <si>
    <t>ส่วนราชการมีกระบวนการจัดการข้อร้องเรียนที่มีประสิทธิภาพ โดยมีการติดตามดูแลว่าข้อร้องเรียนเหล่านั้นได้รับการแก้ไขอย่างมีประสิทธิผลและทันท่วงทีตามกระบวนการที่กำหนดไว้ รวมทั้งมีการรวบรวมและวิเคราะห์ข้อร้องเรียนทั้งหมดเพื่อใช้ในการปรับปรุงการดำเนินการของส่วนราชการเองและผู้มีส่วนเกี่ยวข้องอื่น ๆ</t>
  </si>
  <si>
    <t>ส่วนราชการมีวิธีสร้างความสัมพันธ์กับผู้รับบริการและผู้มีส่วนได้ส่วนเสีย รวมทั้งวิธีการติดต่อเหมาะสมและทันสมัยอยู่เสมอ</t>
  </si>
  <si>
    <t xml:space="preserve">• เริ่มมีความสอดคล้องไปในแนวทางเดียวกันกับความต้องการขององค์กรตามที่ระบุไว้ในเกณฑ์หมวดอื่น ๆ </t>
  </si>
  <si>
    <t>• มีแนวทางที่บูรณาการกับความต้องการขององค์กร ตามที่ระบุไว้ในเกณฑ์หัวข้ออื่น ๆ</t>
  </si>
  <si>
    <t xml:space="preserve">• มีการนำแนวทางไปถ่ายทอดเพื่อนำไปปฏิบัติอย่างสมบูรณ์โดยไม่มีจุดอ่อนหรือความแตกต่างที่สำคัญในพื้นที่หรือหน่วยงานใด ๆ </t>
  </si>
  <si>
    <t xml:space="preserve">• มีแนวทางที่บูรณาการกับความต้องการขององค์กรเป็นอย่างดี ตามที่ระบุไว้ในเกณฑ์หัวข้ออื่น ๆ </t>
  </si>
  <si>
    <t xml:space="preserve">• มีแนวทางอย่างเป็นระบบและมีประสิทธิผลที่ตอบสนองต่อข้อกำหนดต่าง ๆ ของหัวข้อ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</si>
</sst>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7041E]d\ mmmm\ yyyy;@"/>
  </numFmts>
  <fonts count="20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sz val="11"/>
      <name val="Tahoma"/>
      <family val="2"/>
      <charset val="222"/>
    </font>
    <font>
      <b/>
      <sz val="20"/>
      <name val="Tahoma"/>
      <family val="2"/>
      <charset val="222"/>
    </font>
    <font>
      <b/>
      <sz val="18"/>
      <name val="Tahoma"/>
      <family val="2"/>
      <charset val="222"/>
    </font>
    <font>
      <b/>
      <sz val="22"/>
      <name val="Tahoma"/>
      <family val="2"/>
      <charset val="222"/>
    </font>
    <font>
      <b/>
      <sz val="11"/>
      <name val="Tahoma"/>
      <family val="2"/>
      <charset val="222"/>
    </font>
    <font>
      <b/>
      <sz val="16"/>
      <name val="Tahoma"/>
      <family val="2"/>
      <charset val="222"/>
    </font>
    <font>
      <b/>
      <sz val="14"/>
      <name val="Tahoma"/>
      <family val="2"/>
      <charset val="222"/>
    </font>
    <font>
      <sz val="12"/>
      <name val="Tahoma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/>
  </cellStyleXfs>
  <cellXfs count="149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locked="0"/>
    </xf>
    <xf numFmtId="1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5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3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8" fillId="0" borderId="14" xfId="0" applyFont="1" applyBorder="1"/>
    <xf numFmtId="0" fontId="8" fillId="0" borderId="15" xfId="0" applyFont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Font="1"/>
    <xf numFmtId="2" fontId="0" fillId="0" borderId="0" xfId="0" applyNumberFormat="1"/>
    <xf numFmtId="0" fontId="3" fillId="0" borderId="3" xfId="0" applyNumberFormat="1" applyFont="1" applyBorder="1" applyAlignment="1">
      <alignment horizontal="center" vertical="top" wrapText="1"/>
    </xf>
    <xf numFmtId="49" fontId="7" fillId="0" borderId="12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horizontal="left" vertical="center"/>
    </xf>
    <xf numFmtId="49" fontId="7" fillId="0" borderId="8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49" fontId="7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7" fillId="0" borderId="0" xfId="0" applyFont="1"/>
    <xf numFmtId="0" fontId="7" fillId="0" borderId="9" xfId="0" applyFont="1" applyBorder="1"/>
    <xf numFmtId="49" fontId="7" fillId="0" borderId="3" xfId="0" applyNumberFormat="1" applyFont="1" applyBorder="1" applyAlignment="1">
      <alignment vertical="top" wrapText="1"/>
    </xf>
    <xf numFmtId="0" fontId="7" fillId="0" borderId="3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49" fontId="7" fillId="0" borderId="0" xfId="0" applyNumberFormat="1" applyFont="1" applyAlignment="1">
      <alignment horizontal="left" vertical="top"/>
    </xf>
    <xf numFmtId="0" fontId="2" fillId="0" borderId="11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left" vertical="top"/>
    </xf>
    <xf numFmtId="0" fontId="7" fillId="0" borderId="2" xfId="0" applyFont="1" applyBorder="1"/>
    <xf numFmtId="0" fontId="1" fillId="3" borderId="1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2" fillId="0" borderId="23" xfId="2" applyFont="1" applyBorder="1"/>
    <xf numFmtId="0" fontId="12" fillId="0" borderId="24" xfId="2" applyFont="1" applyBorder="1"/>
    <xf numFmtId="0" fontId="12" fillId="0" borderId="25" xfId="2" applyFont="1" applyBorder="1"/>
    <xf numFmtId="0" fontId="12" fillId="0" borderId="0" xfId="2" applyFont="1"/>
    <xf numFmtId="0" fontId="12" fillId="0" borderId="26" xfId="2" applyFont="1" applyBorder="1"/>
    <xf numFmtId="0" fontId="15" fillId="0" borderId="0" xfId="2" applyFont="1" applyBorder="1" applyAlignment="1">
      <alignment vertical="center" wrapText="1"/>
    </xf>
    <xf numFmtId="0" fontId="12" fillId="0" borderId="27" xfId="2" applyFont="1" applyBorder="1"/>
    <xf numFmtId="0" fontId="15" fillId="0" borderId="0" xfId="2" applyFont="1" applyBorder="1" applyAlignment="1">
      <alignment vertical="center"/>
    </xf>
    <xf numFmtId="0" fontId="15" fillId="0" borderId="29" xfId="2" applyFont="1" applyBorder="1" applyAlignment="1">
      <alignment vertical="center" wrapText="1"/>
    </xf>
    <xf numFmtId="0" fontId="12" fillId="0" borderId="0" xfId="2" applyFont="1" applyBorder="1"/>
    <xf numFmtId="0" fontId="16" fillId="0" borderId="0" xfId="2" applyFont="1" applyBorder="1" applyAlignment="1">
      <alignment horizontal="right"/>
    </xf>
    <xf numFmtId="0" fontId="14" fillId="0" borderId="0" xfId="2" applyFont="1" applyBorder="1" applyAlignment="1">
      <alignment vertical="center"/>
    </xf>
    <xf numFmtId="0" fontId="14" fillId="0" borderId="27" xfId="2" applyFont="1" applyBorder="1" applyAlignment="1">
      <alignment vertical="center"/>
    </xf>
    <xf numFmtId="0" fontId="18" fillId="0" borderId="0" xfId="2" applyFont="1" applyBorder="1" applyAlignment="1"/>
    <xf numFmtId="0" fontId="19" fillId="0" borderId="0" xfId="2" applyFont="1" applyAlignment="1">
      <alignment horizontal="right"/>
    </xf>
    <xf numFmtId="0" fontId="19" fillId="0" borderId="5" xfId="2" applyFont="1" applyBorder="1"/>
    <xf numFmtId="0" fontId="12" fillId="0" borderId="0" xfId="2" applyFont="1" applyBorder="1" applyAlignment="1"/>
    <xf numFmtId="0" fontId="19" fillId="0" borderId="0" xfId="2" applyFont="1"/>
    <xf numFmtId="0" fontId="12" fillId="0" borderId="30" xfId="2" applyFont="1" applyBorder="1"/>
    <xf numFmtId="0" fontId="12" fillId="0" borderId="31" xfId="2" applyFont="1" applyBorder="1"/>
    <xf numFmtId="0" fontId="12" fillId="0" borderId="32" xfId="2" applyFont="1" applyBorder="1"/>
    <xf numFmtId="0" fontId="7" fillId="0" borderId="0" xfId="0" applyFont="1" applyAlignment="1">
      <alignment wrapText="1"/>
    </xf>
    <xf numFmtId="0" fontId="7" fillId="0" borderId="18" xfId="0" applyFont="1" applyBorder="1" applyAlignment="1">
      <alignment vertical="top"/>
    </xf>
    <xf numFmtId="0" fontId="7" fillId="0" borderId="20" xfId="0" applyFont="1" applyBorder="1" applyAlignment="1">
      <alignment vertical="top"/>
    </xf>
    <xf numFmtId="0" fontId="7" fillId="0" borderId="19" xfId="0" applyFont="1" applyBorder="1" applyAlignment="1">
      <alignment vertical="top"/>
    </xf>
    <xf numFmtId="0" fontId="7" fillId="0" borderId="21" xfId="0" applyFont="1" applyBorder="1" applyAlignment="1">
      <alignment vertical="top"/>
    </xf>
    <xf numFmtId="0" fontId="7" fillId="0" borderId="20" xfId="0" applyFont="1" applyBorder="1"/>
    <xf numFmtId="0" fontId="7" fillId="0" borderId="21" xfId="0" applyFont="1" applyBorder="1"/>
    <xf numFmtId="0" fontId="17" fillId="0" borderId="26" xfId="2" applyFont="1" applyBorder="1" applyAlignment="1">
      <alignment horizontal="right" wrapText="1"/>
    </xf>
    <xf numFmtId="0" fontId="17" fillId="0" borderId="0" xfId="2" applyFont="1" applyBorder="1" applyAlignment="1">
      <alignment horizontal="right" wrapText="1"/>
    </xf>
    <xf numFmtId="164" fontId="13" fillId="0" borderId="28" xfId="2" applyNumberFormat="1" applyFont="1" applyFill="1" applyBorder="1" applyAlignment="1">
      <alignment horizontal="left" vertical="center"/>
    </xf>
    <xf numFmtId="0" fontId="13" fillId="0" borderId="26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0" fontId="14" fillId="0" borderId="26" xfId="2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14" fillId="0" borderId="27" xfId="2" applyFont="1" applyBorder="1" applyAlignment="1">
      <alignment horizontal="center"/>
    </xf>
    <xf numFmtId="0" fontId="14" fillId="0" borderId="26" xfId="2" applyFont="1" applyBorder="1" applyAlignment="1">
      <alignment horizontal="right" vertical="center" wrapText="1"/>
    </xf>
    <xf numFmtId="0" fontId="14" fillId="0" borderId="0" xfId="2" applyFont="1" applyBorder="1" applyAlignment="1">
      <alignment horizontal="right" vertical="center" wrapText="1"/>
    </xf>
    <xf numFmtId="0" fontId="14" fillId="0" borderId="26" xfId="2" applyFont="1" applyBorder="1" applyAlignment="1">
      <alignment horizontal="right" vertical="center"/>
    </xf>
    <xf numFmtId="0" fontId="14" fillId="0" borderId="0" xfId="2" applyFont="1" applyBorder="1" applyAlignment="1">
      <alignment horizontal="right" vertical="center"/>
    </xf>
    <xf numFmtId="0" fontId="15" fillId="0" borderId="0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center" vertical="center" wrapText="1"/>
    </xf>
    <xf numFmtId="0" fontId="15" fillId="0" borderId="28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v>คะแนน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Sheet2!$B$2:$B$7</c:f>
              <c:strCache>
                <c:ptCount val="6"/>
                <c:pt idx="0">
                  <c:v>หมวด 1 LD</c:v>
                </c:pt>
                <c:pt idx="1">
                  <c:v>หมวด 2 SP</c:v>
                </c:pt>
                <c:pt idx="2">
                  <c:v>หมวด 3 CS</c:v>
                </c:pt>
                <c:pt idx="3">
                  <c:v>หมวด 4 IT</c:v>
                </c:pt>
                <c:pt idx="4">
                  <c:v>หมวด 5 HR</c:v>
                </c:pt>
                <c:pt idx="5">
                  <c:v>หมวด 6 PM</c:v>
                </c:pt>
              </c:strCache>
            </c:strRef>
          </c:cat>
          <c:val>
            <c:numRef>
              <c:f>Sheet2!$C$2:$C$7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9472000"/>
        <c:axId val="111149056"/>
        <c:axId val="0"/>
      </c:bar3DChart>
      <c:catAx>
        <c:axId val="109472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1149056"/>
        <c:crosses val="autoZero"/>
        <c:auto val="1"/>
        <c:lblAlgn val="ctr"/>
        <c:lblOffset val="100"/>
        <c:noMultiLvlLbl val="0"/>
      </c:catAx>
      <c:valAx>
        <c:axId val="111149056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9472000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คะแนน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Sheet1!$B$2:$B$14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1.2</c:v>
                </c:pt>
                <c:pt idx="2">
                  <c:v>2.1</c:v>
                </c:pt>
                <c:pt idx="3">
                  <c:v>2.2000000000000002</c:v>
                </c:pt>
                <c:pt idx="4">
                  <c:v>3.1</c:v>
                </c:pt>
                <c:pt idx="5">
                  <c:v>3.2</c:v>
                </c:pt>
                <c:pt idx="6">
                  <c:v>4.0999999999999996</c:v>
                </c:pt>
                <c:pt idx="7">
                  <c:v>4.2</c:v>
                </c:pt>
                <c:pt idx="8">
                  <c:v>5.0999999999999996</c:v>
                </c:pt>
                <c:pt idx="9">
                  <c:v>5.2</c:v>
                </c:pt>
                <c:pt idx="10">
                  <c:v>5.3</c:v>
                </c:pt>
                <c:pt idx="11">
                  <c:v>6.1</c:v>
                </c:pt>
                <c:pt idx="12">
                  <c:v>6.2</c:v>
                </c:pt>
              </c:numCache>
            </c:numRef>
          </c:cat>
          <c:val>
            <c:numRef>
              <c:f>Sheet1!$C$2:$C$14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1165440"/>
        <c:axId val="111166976"/>
        <c:axId val="0"/>
      </c:bar3DChart>
      <c:catAx>
        <c:axId val="1111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166976"/>
        <c:crosses val="autoZero"/>
        <c:auto val="1"/>
        <c:lblAlgn val="ctr"/>
        <c:lblOffset val="100"/>
        <c:noMultiLvlLbl val="0"/>
      </c:catAx>
      <c:valAx>
        <c:axId val="111166976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1165440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4</xdr:row>
          <xdr:rowOff>68580</xdr:rowOff>
        </xdr:from>
        <xdr:to>
          <xdr:col>3</xdr:col>
          <xdr:colOff>518160</xdr:colOff>
          <xdr:row>4</xdr:row>
          <xdr:rowOff>563880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6</xdr:row>
          <xdr:rowOff>38100</xdr:rowOff>
        </xdr:from>
        <xdr:to>
          <xdr:col>3</xdr:col>
          <xdr:colOff>518160</xdr:colOff>
          <xdr:row>7</xdr:row>
          <xdr:rowOff>30480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5</xdr:row>
          <xdr:rowOff>30480</xdr:rowOff>
        </xdr:from>
        <xdr:to>
          <xdr:col>3</xdr:col>
          <xdr:colOff>518160</xdr:colOff>
          <xdr:row>5</xdr:row>
          <xdr:rowOff>533400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2</xdr:row>
      <xdr:rowOff>90487</xdr:rowOff>
    </xdr:from>
    <xdr:to>
      <xdr:col>9</xdr:col>
      <xdr:colOff>487362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2</xdr:row>
      <xdr:rowOff>80962</xdr:rowOff>
    </xdr:from>
    <xdr:to>
      <xdr:col>18</xdr:col>
      <xdr:colOff>447675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J28"/>
  <sheetViews>
    <sheetView tabSelected="1" zoomScale="85" zoomScaleNormal="85" workbookViewId="0">
      <selection activeCell="O7" sqref="O7"/>
    </sheetView>
  </sheetViews>
  <sheetFormatPr defaultRowHeight="13.8" x14ac:dyDescent="0.25"/>
  <cols>
    <col min="1" max="1" width="10.44140625" style="87" customWidth="1"/>
    <col min="2" max="3" width="7.6640625" style="87" customWidth="1"/>
    <col min="4" max="4" width="9.6640625" style="87" customWidth="1"/>
    <col min="5" max="5" width="13.5546875" style="87" customWidth="1"/>
    <col min="6" max="6" width="10.6640625" style="87" customWidth="1"/>
    <col min="7" max="7" width="12.88671875" style="87" customWidth="1"/>
    <col min="8" max="8" width="10.44140625" style="87" customWidth="1"/>
    <col min="9" max="9" width="11" style="87" customWidth="1"/>
    <col min="10" max="256" width="8.88671875" style="87"/>
    <col min="257" max="259" width="7.6640625" style="87" customWidth="1"/>
    <col min="260" max="260" width="9.6640625" style="87" customWidth="1"/>
    <col min="261" max="264" width="8.88671875" style="87"/>
    <col min="265" max="265" width="14.109375" style="87" customWidth="1"/>
    <col min="266" max="512" width="8.88671875" style="87"/>
    <col min="513" max="515" width="7.6640625" style="87" customWidth="1"/>
    <col min="516" max="516" width="9.6640625" style="87" customWidth="1"/>
    <col min="517" max="520" width="8.88671875" style="87"/>
    <col min="521" max="521" width="14.109375" style="87" customWidth="1"/>
    <col min="522" max="768" width="8.88671875" style="87"/>
    <col min="769" max="771" width="7.6640625" style="87" customWidth="1"/>
    <col min="772" max="772" width="9.6640625" style="87" customWidth="1"/>
    <col min="773" max="776" width="8.88671875" style="87"/>
    <col min="777" max="777" width="14.109375" style="87" customWidth="1"/>
    <col min="778" max="1024" width="8.88671875" style="87"/>
    <col min="1025" max="1027" width="7.6640625" style="87" customWidth="1"/>
    <col min="1028" max="1028" width="9.6640625" style="87" customWidth="1"/>
    <col min="1029" max="1032" width="8.88671875" style="87"/>
    <col min="1033" max="1033" width="14.109375" style="87" customWidth="1"/>
    <col min="1034" max="1280" width="8.88671875" style="87"/>
    <col min="1281" max="1283" width="7.6640625" style="87" customWidth="1"/>
    <col min="1284" max="1284" width="9.6640625" style="87" customWidth="1"/>
    <col min="1285" max="1288" width="8.88671875" style="87"/>
    <col min="1289" max="1289" width="14.109375" style="87" customWidth="1"/>
    <col min="1290" max="1536" width="8.88671875" style="87"/>
    <col min="1537" max="1539" width="7.6640625" style="87" customWidth="1"/>
    <col min="1540" max="1540" width="9.6640625" style="87" customWidth="1"/>
    <col min="1541" max="1544" width="8.88671875" style="87"/>
    <col min="1545" max="1545" width="14.109375" style="87" customWidth="1"/>
    <col min="1546" max="1792" width="8.88671875" style="87"/>
    <col min="1793" max="1795" width="7.6640625" style="87" customWidth="1"/>
    <col min="1796" max="1796" width="9.6640625" style="87" customWidth="1"/>
    <col min="1797" max="1800" width="8.88671875" style="87"/>
    <col min="1801" max="1801" width="14.109375" style="87" customWidth="1"/>
    <col min="1802" max="2048" width="8.88671875" style="87"/>
    <col min="2049" max="2051" width="7.6640625" style="87" customWidth="1"/>
    <col min="2052" max="2052" width="9.6640625" style="87" customWidth="1"/>
    <col min="2053" max="2056" width="8.88671875" style="87"/>
    <col min="2057" max="2057" width="14.109375" style="87" customWidth="1"/>
    <col min="2058" max="2304" width="8.88671875" style="87"/>
    <col min="2305" max="2307" width="7.6640625" style="87" customWidth="1"/>
    <col min="2308" max="2308" width="9.6640625" style="87" customWidth="1"/>
    <col min="2309" max="2312" width="8.88671875" style="87"/>
    <col min="2313" max="2313" width="14.109375" style="87" customWidth="1"/>
    <col min="2314" max="2560" width="8.88671875" style="87"/>
    <col min="2561" max="2563" width="7.6640625" style="87" customWidth="1"/>
    <col min="2564" max="2564" width="9.6640625" style="87" customWidth="1"/>
    <col min="2565" max="2568" width="8.88671875" style="87"/>
    <col min="2569" max="2569" width="14.109375" style="87" customWidth="1"/>
    <col min="2570" max="2816" width="8.88671875" style="87"/>
    <col min="2817" max="2819" width="7.6640625" style="87" customWidth="1"/>
    <col min="2820" max="2820" width="9.6640625" style="87" customWidth="1"/>
    <col min="2821" max="2824" width="8.88671875" style="87"/>
    <col min="2825" max="2825" width="14.109375" style="87" customWidth="1"/>
    <col min="2826" max="3072" width="8.88671875" style="87"/>
    <col min="3073" max="3075" width="7.6640625" style="87" customWidth="1"/>
    <col min="3076" max="3076" width="9.6640625" style="87" customWidth="1"/>
    <col min="3077" max="3080" width="8.88671875" style="87"/>
    <col min="3081" max="3081" width="14.109375" style="87" customWidth="1"/>
    <col min="3082" max="3328" width="8.88671875" style="87"/>
    <col min="3329" max="3331" width="7.6640625" style="87" customWidth="1"/>
    <col min="3332" max="3332" width="9.6640625" style="87" customWidth="1"/>
    <col min="3333" max="3336" width="8.88671875" style="87"/>
    <col min="3337" max="3337" width="14.109375" style="87" customWidth="1"/>
    <col min="3338" max="3584" width="8.88671875" style="87"/>
    <col min="3585" max="3587" width="7.6640625" style="87" customWidth="1"/>
    <col min="3588" max="3588" width="9.6640625" style="87" customWidth="1"/>
    <col min="3589" max="3592" width="8.88671875" style="87"/>
    <col min="3593" max="3593" width="14.109375" style="87" customWidth="1"/>
    <col min="3594" max="3840" width="8.88671875" style="87"/>
    <col min="3841" max="3843" width="7.6640625" style="87" customWidth="1"/>
    <col min="3844" max="3844" width="9.6640625" style="87" customWidth="1"/>
    <col min="3845" max="3848" width="8.88671875" style="87"/>
    <col min="3849" max="3849" width="14.109375" style="87" customWidth="1"/>
    <col min="3850" max="4096" width="8.88671875" style="87"/>
    <col min="4097" max="4099" width="7.6640625" style="87" customWidth="1"/>
    <col min="4100" max="4100" width="9.6640625" style="87" customWidth="1"/>
    <col min="4101" max="4104" width="8.88671875" style="87"/>
    <col min="4105" max="4105" width="14.109375" style="87" customWidth="1"/>
    <col min="4106" max="4352" width="8.88671875" style="87"/>
    <col min="4353" max="4355" width="7.6640625" style="87" customWidth="1"/>
    <col min="4356" max="4356" width="9.6640625" style="87" customWidth="1"/>
    <col min="4357" max="4360" width="8.88671875" style="87"/>
    <col min="4361" max="4361" width="14.109375" style="87" customWidth="1"/>
    <col min="4362" max="4608" width="8.88671875" style="87"/>
    <col min="4609" max="4611" width="7.6640625" style="87" customWidth="1"/>
    <col min="4612" max="4612" width="9.6640625" style="87" customWidth="1"/>
    <col min="4613" max="4616" width="8.88671875" style="87"/>
    <col min="4617" max="4617" width="14.109375" style="87" customWidth="1"/>
    <col min="4618" max="4864" width="8.88671875" style="87"/>
    <col min="4865" max="4867" width="7.6640625" style="87" customWidth="1"/>
    <col min="4868" max="4868" width="9.6640625" style="87" customWidth="1"/>
    <col min="4869" max="4872" width="8.88671875" style="87"/>
    <col min="4873" max="4873" width="14.109375" style="87" customWidth="1"/>
    <col min="4874" max="5120" width="8.88671875" style="87"/>
    <col min="5121" max="5123" width="7.6640625" style="87" customWidth="1"/>
    <col min="5124" max="5124" width="9.6640625" style="87" customWidth="1"/>
    <col min="5125" max="5128" width="8.88671875" style="87"/>
    <col min="5129" max="5129" width="14.109375" style="87" customWidth="1"/>
    <col min="5130" max="5376" width="8.88671875" style="87"/>
    <col min="5377" max="5379" width="7.6640625" style="87" customWidth="1"/>
    <col min="5380" max="5380" width="9.6640625" style="87" customWidth="1"/>
    <col min="5381" max="5384" width="8.88671875" style="87"/>
    <col min="5385" max="5385" width="14.109375" style="87" customWidth="1"/>
    <col min="5386" max="5632" width="8.88671875" style="87"/>
    <col min="5633" max="5635" width="7.6640625" style="87" customWidth="1"/>
    <col min="5636" max="5636" width="9.6640625" style="87" customWidth="1"/>
    <col min="5637" max="5640" width="8.88671875" style="87"/>
    <col min="5641" max="5641" width="14.109375" style="87" customWidth="1"/>
    <col min="5642" max="5888" width="8.88671875" style="87"/>
    <col min="5889" max="5891" width="7.6640625" style="87" customWidth="1"/>
    <col min="5892" max="5892" width="9.6640625" style="87" customWidth="1"/>
    <col min="5893" max="5896" width="8.88671875" style="87"/>
    <col min="5897" max="5897" width="14.109375" style="87" customWidth="1"/>
    <col min="5898" max="6144" width="8.88671875" style="87"/>
    <col min="6145" max="6147" width="7.6640625" style="87" customWidth="1"/>
    <col min="6148" max="6148" width="9.6640625" style="87" customWidth="1"/>
    <col min="6149" max="6152" width="8.88671875" style="87"/>
    <col min="6153" max="6153" width="14.109375" style="87" customWidth="1"/>
    <col min="6154" max="6400" width="8.88671875" style="87"/>
    <col min="6401" max="6403" width="7.6640625" style="87" customWidth="1"/>
    <col min="6404" max="6404" width="9.6640625" style="87" customWidth="1"/>
    <col min="6405" max="6408" width="8.88671875" style="87"/>
    <col min="6409" max="6409" width="14.109375" style="87" customWidth="1"/>
    <col min="6410" max="6656" width="8.88671875" style="87"/>
    <col min="6657" max="6659" width="7.6640625" style="87" customWidth="1"/>
    <col min="6660" max="6660" width="9.6640625" style="87" customWidth="1"/>
    <col min="6661" max="6664" width="8.88671875" style="87"/>
    <col min="6665" max="6665" width="14.109375" style="87" customWidth="1"/>
    <col min="6666" max="6912" width="8.88671875" style="87"/>
    <col min="6913" max="6915" width="7.6640625" style="87" customWidth="1"/>
    <col min="6916" max="6916" width="9.6640625" style="87" customWidth="1"/>
    <col min="6917" max="6920" width="8.88671875" style="87"/>
    <col min="6921" max="6921" width="14.109375" style="87" customWidth="1"/>
    <col min="6922" max="7168" width="8.88671875" style="87"/>
    <col min="7169" max="7171" width="7.6640625" style="87" customWidth="1"/>
    <col min="7172" max="7172" width="9.6640625" style="87" customWidth="1"/>
    <col min="7173" max="7176" width="8.88671875" style="87"/>
    <col min="7177" max="7177" width="14.109375" style="87" customWidth="1"/>
    <col min="7178" max="7424" width="8.88671875" style="87"/>
    <col min="7425" max="7427" width="7.6640625" style="87" customWidth="1"/>
    <col min="7428" max="7428" width="9.6640625" style="87" customWidth="1"/>
    <col min="7429" max="7432" width="8.88671875" style="87"/>
    <col min="7433" max="7433" width="14.109375" style="87" customWidth="1"/>
    <col min="7434" max="7680" width="8.88671875" style="87"/>
    <col min="7681" max="7683" width="7.6640625" style="87" customWidth="1"/>
    <col min="7684" max="7684" width="9.6640625" style="87" customWidth="1"/>
    <col min="7685" max="7688" width="8.88671875" style="87"/>
    <col min="7689" max="7689" width="14.109375" style="87" customWidth="1"/>
    <col min="7690" max="7936" width="8.88671875" style="87"/>
    <col min="7937" max="7939" width="7.6640625" style="87" customWidth="1"/>
    <col min="7940" max="7940" width="9.6640625" style="87" customWidth="1"/>
    <col min="7941" max="7944" width="8.88671875" style="87"/>
    <col min="7945" max="7945" width="14.109375" style="87" customWidth="1"/>
    <col min="7946" max="8192" width="8.88671875" style="87"/>
    <col min="8193" max="8195" width="7.6640625" style="87" customWidth="1"/>
    <col min="8196" max="8196" width="9.6640625" style="87" customWidth="1"/>
    <col min="8197" max="8200" width="8.88671875" style="87"/>
    <col min="8201" max="8201" width="14.109375" style="87" customWidth="1"/>
    <col min="8202" max="8448" width="8.88671875" style="87"/>
    <col min="8449" max="8451" width="7.6640625" style="87" customWidth="1"/>
    <col min="8452" max="8452" width="9.6640625" style="87" customWidth="1"/>
    <col min="8453" max="8456" width="8.88671875" style="87"/>
    <col min="8457" max="8457" width="14.109375" style="87" customWidth="1"/>
    <col min="8458" max="8704" width="8.88671875" style="87"/>
    <col min="8705" max="8707" width="7.6640625" style="87" customWidth="1"/>
    <col min="8708" max="8708" width="9.6640625" style="87" customWidth="1"/>
    <col min="8709" max="8712" width="8.88671875" style="87"/>
    <col min="8713" max="8713" width="14.109375" style="87" customWidth="1"/>
    <col min="8714" max="8960" width="8.88671875" style="87"/>
    <col min="8961" max="8963" width="7.6640625" style="87" customWidth="1"/>
    <col min="8964" max="8964" width="9.6640625" style="87" customWidth="1"/>
    <col min="8965" max="8968" width="8.88671875" style="87"/>
    <col min="8969" max="8969" width="14.109375" style="87" customWidth="1"/>
    <col min="8970" max="9216" width="8.88671875" style="87"/>
    <col min="9217" max="9219" width="7.6640625" style="87" customWidth="1"/>
    <col min="9220" max="9220" width="9.6640625" style="87" customWidth="1"/>
    <col min="9221" max="9224" width="8.88671875" style="87"/>
    <col min="9225" max="9225" width="14.109375" style="87" customWidth="1"/>
    <col min="9226" max="9472" width="8.88671875" style="87"/>
    <col min="9473" max="9475" width="7.6640625" style="87" customWidth="1"/>
    <col min="9476" max="9476" width="9.6640625" style="87" customWidth="1"/>
    <col min="9477" max="9480" width="8.88671875" style="87"/>
    <col min="9481" max="9481" width="14.109375" style="87" customWidth="1"/>
    <col min="9482" max="9728" width="8.88671875" style="87"/>
    <col min="9729" max="9731" width="7.6640625" style="87" customWidth="1"/>
    <col min="9732" max="9732" width="9.6640625" style="87" customWidth="1"/>
    <col min="9733" max="9736" width="8.88671875" style="87"/>
    <col min="9737" max="9737" width="14.109375" style="87" customWidth="1"/>
    <col min="9738" max="9984" width="8.88671875" style="87"/>
    <col min="9985" max="9987" width="7.6640625" style="87" customWidth="1"/>
    <col min="9988" max="9988" width="9.6640625" style="87" customWidth="1"/>
    <col min="9989" max="9992" width="8.88671875" style="87"/>
    <col min="9993" max="9993" width="14.109375" style="87" customWidth="1"/>
    <col min="9994" max="10240" width="8.88671875" style="87"/>
    <col min="10241" max="10243" width="7.6640625" style="87" customWidth="1"/>
    <col min="10244" max="10244" width="9.6640625" style="87" customWidth="1"/>
    <col min="10245" max="10248" width="8.88671875" style="87"/>
    <col min="10249" max="10249" width="14.109375" style="87" customWidth="1"/>
    <col min="10250" max="10496" width="8.88671875" style="87"/>
    <col min="10497" max="10499" width="7.6640625" style="87" customWidth="1"/>
    <col min="10500" max="10500" width="9.6640625" style="87" customWidth="1"/>
    <col min="10501" max="10504" width="8.88671875" style="87"/>
    <col min="10505" max="10505" width="14.109375" style="87" customWidth="1"/>
    <col min="10506" max="10752" width="8.88671875" style="87"/>
    <col min="10753" max="10755" width="7.6640625" style="87" customWidth="1"/>
    <col min="10756" max="10756" width="9.6640625" style="87" customWidth="1"/>
    <col min="10757" max="10760" width="8.88671875" style="87"/>
    <col min="10761" max="10761" width="14.109375" style="87" customWidth="1"/>
    <col min="10762" max="11008" width="8.88671875" style="87"/>
    <col min="11009" max="11011" width="7.6640625" style="87" customWidth="1"/>
    <col min="11012" max="11012" width="9.6640625" style="87" customWidth="1"/>
    <col min="11013" max="11016" width="8.88671875" style="87"/>
    <col min="11017" max="11017" width="14.109375" style="87" customWidth="1"/>
    <col min="11018" max="11264" width="8.88671875" style="87"/>
    <col min="11265" max="11267" width="7.6640625" style="87" customWidth="1"/>
    <col min="11268" max="11268" width="9.6640625" style="87" customWidth="1"/>
    <col min="11269" max="11272" width="8.88671875" style="87"/>
    <col min="11273" max="11273" width="14.109375" style="87" customWidth="1"/>
    <col min="11274" max="11520" width="8.88671875" style="87"/>
    <col min="11521" max="11523" width="7.6640625" style="87" customWidth="1"/>
    <col min="11524" max="11524" width="9.6640625" style="87" customWidth="1"/>
    <col min="11525" max="11528" width="8.88671875" style="87"/>
    <col min="11529" max="11529" width="14.109375" style="87" customWidth="1"/>
    <col min="11530" max="11776" width="8.88671875" style="87"/>
    <col min="11777" max="11779" width="7.6640625" style="87" customWidth="1"/>
    <col min="11780" max="11780" width="9.6640625" style="87" customWidth="1"/>
    <col min="11781" max="11784" width="8.88671875" style="87"/>
    <col min="11785" max="11785" width="14.109375" style="87" customWidth="1"/>
    <col min="11786" max="12032" width="8.88671875" style="87"/>
    <col min="12033" max="12035" width="7.6640625" style="87" customWidth="1"/>
    <col min="12036" max="12036" width="9.6640625" style="87" customWidth="1"/>
    <col min="12037" max="12040" width="8.88671875" style="87"/>
    <col min="12041" max="12041" width="14.109375" style="87" customWidth="1"/>
    <col min="12042" max="12288" width="8.88671875" style="87"/>
    <col min="12289" max="12291" width="7.6640625" style="87" customWidth="1"/>
    <col min="12292" max="12292" width="9.6640625" style="87" customWidth="1"/>
    <col min="12293" max="12296" width="8.88671875" style="87"/>
    <col min="12297" max="12297" width="14.109375" style="87" customWidth="1"/>
    <col min="12298" max="12544" width="8.88671875" style="87"/>
    <col min="12545" max="12547" width="7.6640625" style="87" customWidth="1"/>
    <col min="12548" max="12548" width="9.6640625" style="87" customWidth="1"/>
    <col min="12549" max="12552" width="8.88671875" style="87"/>
    <col min="12553" max="12553" width="14.109375" style="87" customWidth="1"/>
    <col min="12554" max="12800" width="8.88671875" style="87"/>
    <col min="12801" max="12803" width="7.6640625" style="87" customWidth="1"/>
    <col min="12804" max="12804" width="9.6640625" style="87" customWidth="1"/>
    <col min="12805" max="12808" width="8.88671875" style="87"/>
    <col min="12809" max="12809" width="14.109375" style="87" customWidth="1"/>
    <col min="12810" max="13056" width="8.88671875" style="87"/>
    <col min="13057" max="13059" width="7.6640625" style="87" customWidth="1"/>
    <col min="13060" max="13060" width="9.6640625" style="87" customWidth="1"/>
    <col min="13061" max="13064" width="8.88671875" style="87"/>
    <col min="13065" max="13065" width="14.109375" style="87" customWidth="1"/>
    <col min="13066" max="13312" width="8.88671875" style="87"/>
    <col min="13313" max="13315" width="7.6640625" style="87" customWidth="1"/>
    <col min="13316" max="13316" width="9.6640625" style="87" customWidth="1"/>
    <col min="13317" max="13320" width="8.88671875" style="87"/>
    <col min="13321" max="13321" width="14.109375" style="87" customWidth="1"/>
    <col min="13322" max="13568" width="8.88671875" style="87"/>
    <col min="13569" max="13571" width="7.6640625" style="87" customWidth="1"/>
    <col min="13572" max="13572" width="9.6640625" style="87" customWidth="1"/>
    <col min="13573" max="13576" width="8.88671875" style="87"/>
    <col min="13577" max="13577" width="14.109375" style="87" customWidth="1"/>
    <col min="13578" max="13824" width="8.88671875" style="87"/>
    <col min="13825" max="13827" width="7.6640625" style="87" customWidth="1"/>
    <col min="13828" max="13828" width="9.6640625" style="87" customWidth="1"/>
    <col min="13829" max="13832" width="8.88671875" style="87"/>
    <col min="13833" max="13833" width="14.109375" style="87" customWidth="1"/>
    <col min="13834" max="14080" width="8.88671875" style="87"/>
    <col min="14081" max="14083" width="7.6640625" style="87" customWidth="1"/>
    <col min="14084" max="14084" width="9.6640625" style="87" customWidth="1"/>
    <col min="14085" max="14088" width="8.88671875" style="87"/>
    <col min="14089" max="14089" width="14.109375" style="87" customWidth="1"/>
    <col min="14090" max="14336" width="8.88671875" style="87"/>
    <col min="14337" max="14339" width="7.6640625" style="87" customWidth="1"/>
    <col min="14340" max="14340" width="9.6640625" style="87" customWidth="1"/>
    <col min="14341" max="14344" width="8.88671875" style="87"/>
    <col min="14345" max="14345" width="14.109375" style="87" customWidth="1"/>
    <col min="14346" max="14592" width="8.88671875" style="87"/>
    <col min="14593" max="14595" width="7.6640625" style="87" customWidth="1"/>
    <col min="14596" max="14596" width="9.6640625" style="87" customWidth="1"/>
    <col min="14597" max="14600" width="8.88671875" style="87"/>
    <col min="14601" max="14601" width="14.109375" style="87" customWidth="1"/>
    <col min="14602" max="14848" width="8.88671875" style="87"/>
    <col min="14849" max="14851" width="7.6640625" style="87" customWidth="1"/>
    <col min="14852" max="14852" width="9.6640625" style="87" customWidth="1"/>
    <col min="14853" max="14856" width="8.88671875" style="87"/>
    <col min="14857" max="14857" width="14.109375" style="87" customWidth="1"/>
    <col min="14858" max="15104" width="8.88671875" style="87"/>
    <col min="15105" max="15107" width="7.6640625" style="87" customWidth="1"/>
    <col min="15108" max="15108" width="9.6640625" style="87" customWidth="1"/>
    <col min="15109" max="15112" width="8.88671875" style="87"/>
    <col min="15113" max="15113" width="14.109375" style="87" customWidth="1"/>
    <col min="15114" max="15360" width="8.88671875" style="87"/>
    <col min="15361" max="15363" width="7.6640625" style="87" customWidth="1"/>
    <col min="15364" max="15364" width="9.6640625" style="87" customWidth="1"/>
    <col min="15365" max="15368" width="8.88671875" style="87"/>
    <col min="15369" max="15369" width="14.109375" style="87" customWidth="1"/>
    <col min="15370" max="15616" width="8.88671875" style="87"/>
    <col min="15617" max="15619" width="7.6640625" style="87" customWidth="1"/>
    <col min="15620" max="15620" width="9.6640625" style="87" customWidth="1"/>
    <col min="15621" max="15624" width="8.88671875" style="87"/>
    <col min="15625" max="15625" width="14.109375" style="87" customWidth="1"/>
    <col min="15626" max="15872" width="8.88671875" style="87"/>
    <col min="15873" max="15875" width="7.6640625" style="87" customWidth="1"/>
    <col min="15876" max="15876" width="9.6640625" style="87" customWidth="1"/>
    <col min="15877" max="15880" width="8.88671875" style="87"/>
    <col min="15881" max="15881" width="14.109375" style="87" customWidth="1"/>
    <col min="15882" max="16128" width="8.88671875" style="87"/>
    <col min="16129" max="16131" width="7.6640625" style="87" customWidth="1"/>
    <col min="16132" max="16132" width="9.6640625" style="87" customWidth="1"/>
    <col min="16133" max="16136" width="8.88671875" style="87"/>
    <col min="16137" max="16137" width="14.109375" style="87" customWidth="1"/>
    <col min="16138" max="16384" width="8.88671875" style="87"/>
  </cols>
  <sheetData>
    <row r="1" spans="1:10" ht="14.4" thickTop="1" x14ac:dyDescent="0.25">
      <c r="A1" s="84"/>
      <c r="B1" s="85"/>
      <c r="C1" s="85"/>
      <c r="D1" s="85"/>
      <c r="E1" s="85"/>
      <c r="F1" s="85"/>
      <c r="G1" s="85"/>
      <c r="H1" s="85"/>
      <c r="I1" s="85"/>
      <c r="J1" s="86"/>
    </row>
    <row r="2" spans="1:10" ht="51.6" customHeight="1" x14ac:dyDescent="0.25">
      <c r="A2" s="115" t="s">
        <v>191</v>
      </c>
      <c r="B2" s="116"/>
      <c r="C2" s="116"/>
      <c r="D2" s="116"/>
      <c r="E2" s="116"/>
      <c r="F2" s="116"/>
      <c r="G2" s="116"/>
      <c r="H2" s="116"/>
      <c r="I2" s="116"/>
      <c r="J2" s="117"/>
    </row>
    <row r="3" spans="1:10" ht="37.950000000000003" customHeight="1" x14ac:dyDescent="0.35">
      <c r="A3" s="118" t="s">
        <v>149</v>
      </c>
      <c r="B3" s="119"/>
      <c r="C3" s="119"/>
      <c r="D3" s="119"/>
      <c r="E3" s="119"/>
      <c r="F3" s="119"/>
      <c r="G3" s="119"/>
      <c r="H3" s="119"/>
      <c r="I3" s="119"/>
      <c r="J3" s="120"/>
    </row>
    <row r="4" spans="1:10" ht="22.5" customHeight="1" x14ac:dyDescent="0.25">
      <c r="A4" s="88"/>
      <c r="B4" s="89"/>
      <c r="C4" s="89"/>
      <c r="D4" s="89"/>
      <c r="E4" s="89"/>
      <c r="F4" s="89"/>
      <c r="G4" s="89"/>
      <c r="H4" s="89"/>
      <c r="I4" s="89"/>
      <c r="J4" s="90"/>
    </row>
    <row r="5" spans="1:10" ht="45.75" customHeight="1" x14ac:dyDescent="0.25">
      <c r="A5" s="88"/>
      <c r="B5" s="89"/>
      <c r="C5" s="89"/>
      <c r="D5" s="89"/>
      <c r="E5" s="91" t="s">
        <v>145</v>
      </c>
      <c r="F5" s="89"/>
      <c r="G5" s="89"/>
      <c r="H5" s="89"/>
      <c r="I5" s="89"/>
      <c r="J5" s="90"/>
    </row>
    <row r="6" spans="1:10" ht="45.75" customHeight="1" x14ac:dyDescent="0.25">
      <c r="A6" s="88"/>
      <c r="B6" s="89"/>
      <c r="C6" s="89"/>
      <c r="D6" s="89"/>
      <c r="E6" s="125" t="s">
        <v>146</v>
      </c>
      <c r="F6" s="125"/>
      <c r="G6" s="89"/>
      <c r="H6" s="89"/>
      <c r="I6" s="89"/>
      <c r="J6" s="90"/>
    </row>
    <row r="7" spans="1:10" ht="40.5" customHeight="1" x14ac:dyDescent="0.25">
      <c r="A7" s="88"/>
      <c r="B7" s="89"/>
      <c r="C7" s="89"/>
      <c r="D7" s="89"/>
      <c r="E7" s="91" t="s">
        <v>147</v>
      </c>
      <c r="F7" s="91"/>
      <c r="G7" s="89"/>
      <c r="H7" s="89"/>
      <c r="I7" s="89"/>
      <c r="J7" s="90"/>
    </row>
    <row r="8" spans="1:10" ht="20.25" customHeight="1" x14ac:dyDescent="0.25">
      <c r="A8" s="88"/>
      <c r="B8" s="89"/>
      <c r="C8" s="89"/>
      <c r="D8" s="89"/>
      <c r="E8" s="91"/>
      <c r="F8" s="91"/>
      <c r="G8" s="89"/>
      <c r="H8" s="89"/>
      <c r="I8" s="89"/>
      <c r="J8" s="90"/>
    </row>
    <row r="9" spans="1:10" ht="31.5" customHeight="1" x14ac:dyDescent="0.25">
      <c r="A9" s="88"/>
      <c r="B9" s="126" t="s">
        <v>148</v>
      </c>
      <c r="C9" s="126"/>
      <c r="D9" s="126"/>
      <c r="E9" s="127"/>
      <c r="F9" s="127"/>
      <c r="G9" s="127"/>
      <c r="H9" s="127"/>
      <c r="I9" s="127"/>
      <c r="J9" s="90"/>
    </row>
    <row r="10" spans="1:10" ht="19.5" customHeight="1" x14ac:dyDescent="0.25">
      <c r="A10" s="88"/>
      <c r="B10" s="89"/>
      <c r="C10" s="89"/>
      <c r="D10" s="89"/>
      <c r="E10" s="92"/>
      <c r="F10" s="92"/>
      <c r="G10" s="92"/>
      <c r="H10" s="92"/>
      <c r="I10" s="92"/>
      <c r="J10" s="90"/>
    </row>
    <row r="11" spans="1:10" ht="45" customHeight="1" x14ac:dyDescent="0.25">
      <c r="A11" s="121" t="s">
        <v>150</v>
      </c>
      <c r="B11" s="122"/>
      <c r="C11" s="122"/>
      <c r="D11" s="122"/>
      <c r="E11" s="114"/>
      <c r="F11" s="114"/>
      <c r="G11" s="114"/>
      <c r="H11" s="114"/>
      <c r="I11" s="114"/>
      <c r="J11" s="90"/>
    </row>
    <row r="12" spans="1:10" ht="26.25" customHeight="1" x14ac:dyDescent="0.25">
      <c r="A12" s="88"/>
      <c r="B12" s="89"/>
      <c r="C12" s="89"/>
      <c r="D12" s="89"/>
      <c r="E12" s="89"/>
      <c r="F12" s="89"/>
      <c r="G12" s="89"/>
      <c r="H12" s="89"/>
      <c r="I12" s="89"/>
      <c r="J12" s="90"/>
    </row>
    <row r="13" spans="1:10" ht="45" customHeight="1" x14ac:dyDescent="0.25">
      <c r="A13" s="121" t="s">
        <v>151</v>
      </c>
      <c r="B13" s="122"/>
      <c r="C13" s="122"/>
      <c r="D13" s="122"/>
      <c r="E13" s="114"/>
      <c r="F13" s="114"/>
      <c r="G13" s="114"/>
      <c r="H13" s="114"/>
      <c r="I13" s="114"/>
      <c r="J13" s="90"/>
    </row>
    <row r="14" spans="1:10" ht="14.25" customHeight="1" x14ac:dyDescent="0.25">
      <c r="A14" s="88"/>
      <c r="B14" s="89"/>
      <c r="C14" s="89"/>
      <c r="D14" s="89"/>
      <c r="E14" s="89"/>
      <c r="F14" s="89"/>
      <c r="G14" s="89"/>
      <c r="H14" s="89"/>
      <c r="I14" s="89"/>
      <c r="J14" s="90"/>
    </row>
    <row r="15" spans="1:10" ht="14.25" hidden="1" customHeight="1" x14ac:dyDescent="0.25">
      <c r="A15" s="88"/>
      <c r="B15" s="93"/>
      <c r="C15" s="93"/>
      <c r="D15" s="94"/>
      <c r="E15" s="93"/>
      <c r="F15" s="93"/>
      <c r="G15" s="93"/>
      <c r="H15" s="93"/>
      <c r="I15" s="93"/>
      <c r="J15" s="90"/>
    </row>
    <row r="16" spans="1:10" ht="14.25" customHeight="1" x14ac:dyDescent="0.25">
      <c r="A16" s="123"/>
      <c r="B16" s="124"/>
      <c r="C16" s="124"/>
      <c r="D16" s="124"/>
      <c r="E16" s="114"/>
      <c r="F16" s="114"/>
      <c r="G16" s="114"/>
      <c r="H16" s="114"/>
      <c r="I16" s="114"/>
      <c r="J16" s="90"/>
    </row>
    <row r="17" spans="1:10" ht="14.25" customHeight="1" x14ac:dyDescent="0.25">
      <c r="A17" s="88"/>
      <c r="B17" s="93"/>
      <c r="C17" s="93"/>
      <c r="D17" s="94"/>
      <c r="E17" s="93"/>
      <c r="F17" s="93"/>
      <c r="G17" s="93"/>
      <c r="H17" s="93"/>
      <c r="I17" s="93"/>
      <c r="J17" s="90"/>
    </row>
    <row r="18" spans="1:10" ht="12.6" customHeight="1" x14ac:dyDescent="0.25">
      <c r="A18" s="88"/>
      <c r="B18" s="93"/>
      <c r="C18" s="93"/>
      <c r="D18" s="93"/>
      <c r="E18" s="114"/>
      <c r="F18" s="114"/>
      <c r="G18" s="114"/>
      <c r="H18" s="114"/>
      <c r="I18" s="114"/>
      <c r="J18" s="90"/>
    </row>
    <row r="19" spans="1:10" ht="22.5" customHeight="1" x14ac:dyDescent="0.25">
      <c r="A19" s="88"/>
      <c r="B19" s="93"/>
      <c r="C19" s="93"/>
      <c r="D19" s="93"/>
      <c r="E19" s="93"/>
      <c r="F19" s="93"/>
      <c r="G19" s="93"/>
      <c r="H19" s="93"/>
      <c r="I19" s="93"/>
      <c r="J19" s="90"/>
    </row>
    <row r="20" spans="1:10" ht="46.5" customHeight="1" x14ac:dyDescent="0.35">
      <c r="A20" s="112" t="s">
        <v>192</v>
      </c>
      <c r="B20" s="113"/>
      <c r="C20" s="113"/>
      <c r="D20" s="113"/>
      <c r="E20" s="95"/>
      <c r="F20" s="95"/>
      <c r="G20" s="95"/>
      <c r="H20" s="95"/>
      <c r="I20" s="95"/>
      <c r="J20" s="96"/>
    </row>
    <row r="21" spans="1:10" x14ac:dyDescent="0.25">
      <c r="A21" s="88"/>
      <c r="B21" s="93"/>
      <c r="C21" s="93"/>
      <c r="D21" s="93"/>
      <c r="E21" s="93"/>
      <c r="F21" s="93"/>
      <c r="G21" s="93"/>
      <c r="H21" s="93"/>
      <c r="I21" s="93"/>
      <c r="J21" s="90"/>
    </row>
    <row r="22" spans="1:10" ht="24.9" customHeight="1" x14ac:dyDescent="0.3">
      <c r="A22" s="88"/>
      <c r="B22" s="97"/>
      <c r="C22" s="97"/>
      <c r="D22" s="98" t="s">
        <v>193</v>
      </c>
      <c r="E22" s="99"/>
      <c r="F22" s="98" t="s">
        <v>194</v>
      </c>
      <c r="G22" s="99"/>
      <c r="H22" s="98" t="s">
        <v>195</v>
      </c>
      <c r="I22" s="99"/>
      <c r="J22" s="90"/>
    </row>
    <row r="23" spans="1:10" ht="24.9" customHeight="1" x14ac:dyDescent="0.25">
      <c r="A23" s="88"/>
      <c r="B23" s="100"/>
      <c r="C23" s="100"/>
      <c r="D23" s="98" t="s">
        <v>196</v>
      </c>
      <c r="E23" s="99"/>
      <c r="F23" s="98" t="s">
        <v>197</v>
      </c>
      <c r="G23" s="99"/>
      <c r="H23" s="98" t="s">
        <v>198</v>
      </c>
      <c r="I23" s="99"/>
      <c r="J23" s="90"/>
    </row>
    <row r="24" spans="1:10" ht="24.9" customHeight="1" x14ac:dyDescent="0.25">
      <c r="A24" s="88"/>
      <c r="B24" s="100"/>
      <c r="C24" s="100"/>
      <c r="D24" s="98" t="s">
        <v>199</v>
      </c>
      <c r="E24" s="99"/>
      <c r="F24" s="101"/>
      <c r="G24" s="101"/>
      <c r="H24" s="101"/>
      <c r="I24" s="101"/>
      <c r="J24" s="90"/>
    </row>
    <row r="25" spans="1:10" ht="24.9" customHeight="1" x14ac:dyDescent="0.25">
      <c r="A25" s="88"/>
      <c r="B25" s="100"/>
      <c r="C25" s="100"/>
      <c r="D25" s="100"/>
      <c r="E25" s="100"/>
      <c r="F25" s="100"/>
      <c r="G25" s="100"/>
      <c r="H25" s="100"/>
      <c r="I25" s="100"/>
      <c r="J25" s="90"/>
    </row>
    <row r="26" spans="1:10" x14ac:dyDescent="0.25">
      <c r="A26" s="88"/>
      <c r="B26" s="93"/>
      <c r="C26" s="93"/>
      <c r="D26" s="93"/>
      <c r="E26" s="93"/>
      <c r="F26" s="93"/>
      <c r="G26" s="93"/>
      <c r="H26" s="93"/>
      <c r="I26" s="93"/>
      <c r="J26" s="90"/>
    </row>
    <row r="27" spans="1:10" ht="14.4" thickBot="1" x14ac:dyDescent="0.3">
      <c r="A27" s="102"/>
      <c r="B27" s="103"/>
      <c r="C27" s="103"/>
      <c r="D27" s="103"/>
      <c r="E27" s="103"/>
      <c r="F27" s="103"/>
      <c r="G27" s="103"/>
      <c r="H27" s="103"/>
      <c r="I27" s="103"/>
      <c r="J27" s="104"/>
    </row>
    <row r="28" spans="1:10" ht="14.4" thickTop="1" x14ac:dyDescent="0.25"/>
  </sheetData>
  <mergeCells count="13">
    <mergeCell ref="A20:D20"/>
    <mergeCell ref="E18:I18"/>
    <mergeCell ref="A2:J2"/>
    <mergeCell ref="A3:J3"/>
    <mergeCell ref="A13:D13"/>
    <mergeCell ref="E13:I13"/>
    <mergeCell ref="A16:D16"/>
    <mergeCell ref="E16:I16"/>
    <mergeCell ref="E6:F6"/>
    <mergeCell ref="B9:D9"/>
    <mergeCell ref="E9:I9"/>
    <mergeCell ref="E11:I11"/>
    <mergeCell ref="A11:D11"/>
  </mergeCells>
  <pageMargins left="0.51181102362204722" right="0.23622047244094491" top="0.74803149606299213" bottom="0.74803149606299213" header="0.31496062992125984" footer="0.31496062992125984"/>
  <pageSetup paperSize="9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3</xdr:col>
                    <xdr:colOff>114300</xdr:colOff>
                    <xdr:row>4</xdr:row>
                    <xdr:rowOff>68580</xdr:rowOff>
                  </from>
                  <to>
                    <xdr:col>3</xdr:col>
                    <xdr:colOff>518160</xdr:colOff>
                    <xdr:row>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3</xdr:col>
                    <xdr:colOff>106680</xdr:colOff>
                    <xdr:row>6</xdr:row>
                    <xdr:rowOff>38100</xdr:rowOff>
                  </from>
                  <to>
                    <xdr:col>3</xdr:col>
                    <xdr:colOff>518160</xdr:colOff>
                    <xdr:row>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106680</xdr:colOff>
                    <xdr:row>5</xdr:row>
                    <xdr:rowOff>30480</xdr:rowOff>
                  </from>
                  <to>
                    <xdr:col>3</xdr:col>
                    <xdr:colOff>518160</xdr:colOff>
                    <xdr:row>5</xdr:row>
                    <xdr:rowOff>533400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3.2" x14ac:dyDescent="0.25"/>
  <cols>
    <col min="1" max="1" width="56.88671875" bestFit="1" customWidth="1"/>
    <col min="2" max="2" width="11.5546875" customWidth="1"/>
  </cols>
  <sheetData>
    <row r="1" spans="1:3" x14ac:dyDescent="0.25">
      <c r="A1" t="s">
        <v>106</v>
      </c>
      <c r="B1" t="s">
        <v>106</v>
      </c>
      <c r="C1" t="s">
        <v>107</v>
      </c>
    </row>
    <row r="2" spans="1:3" x14ac:dyDescent="0.25">
      <c r="A2" t="str">
        <f>Cat.1!A8</f>
        <v>1.1 การนำองค์กร</v>
      </c>
      <c r="B2">
        <v>1.1000000000000001</v>
      </c>
      <c r="C2" s="45" t="e">
        <f>Cat.1!D20</f>
        <v>#DIV/0!</v>
      </c>
    </row>
    <row r="3" spans="1:3" x14ac:dyDescent="0.25">
      <c r="A3" t="str">
        <f>Cat.1!A24</f>
        <v>1.2 ความรับผิดชอบต่อสังคม</v>
      </c>
      <c r="B3">
        <v>1.2</v>
      </c>
      <c r="C3" s="45" t="e">
        <f>Cat.1!D34</f>
        <v>#DIV/0!</v>
      </c>
    </row>
    <row r="4" spans="1:3" x14ac:dyDescent="0.25">
      <c r="A4" t="str">
        <f>Cat.2!A8</f>
        <v>2.1 การจัดทำยุทธศาสตร์และกลยุทธ์</v>
      </c>
      <c r="B4">
        <v>2.1</v>
      </c>
      <c r="C4" s="45" t="e">
        <f>Cat.2!D16</f>
        <v>#DIV/0!</v>
      </c>
    </row>
    <row r="5" spans="1:3" x14ac:dyDescent="0.25">
      <c r="A5" t="str">
        <f>Cat.2!A19</f>
        <v>2.2 การถ่ายทอดกลยุทธ์เพื่อนำไปปฏิบัติ</v>
      </c>
      <c r="B5">
        <v>2.2000000000000002</v>
      </c>
      <c r="C5" s="45" t="e">
        <f>Cat.2!D28</f>
        <v>#DIV/0!</v>
      </c>
    </row>
    <row r="6" spans="1:3" x14ac:dyDescent="0.25">
      <c r="A6" t="str">
        <f>Cat.3!A8</f>
        <v>3.1 ความรู้เกี่ยวกับผู้รับบริการ และผู้มีส่วนได้ส่วนเสีย</v>
      </c>
      <c r="B6">
        <v>3.1</v>
      </c>
      <c r="C6" s="45" t="e">
        <f>Cat.3!D14</f>
        <v>#DIV/0!</v>
      </c>
    </row>
    <row r="7" spans="1:3" x14ac:dyDescent="0.25">
      <c r="A7" t="str">
        <f>Cat.3!A18</f>
        <v>3.2 ความสัมพันธ์และความพึงพอใจของผู้รับบริการและผู้มีส่วนได้ส่วนเสีย</v>
      </c>
      <c r="B7">
        <v>3.2</v>
      </c>
      <c r="C7" s="45" t="e">
        <f>Cat.3!D30</f>
        <v>#DIV/0!</v>
      </c>
    </row>
    <row r="8" spans="1:3" x14ac:dyDescent="0.25">
      <c r="A8" t="str">
        <f>Cat.4!A8</f>
        <v>4.1 การวัดและวิเคราะห์ผลการดำเนินการของส่วนราชการ</v>
      </c>
      <c r="B8">
        <v>4.0999999999999996</v>
      </c>
      <c r="C8" s="45" t="e">
        <f>Cat.4!D17</f>
        <v>#DIV/0!</v>
      </c>
    </row>
    <row r="9" spans="1:3" x14ac:dyDescent="0.25">
      <c r="A9" t="str">
        <f>Cat.4!A21</f>
        <v>4.2  การจัดการสารสนเทศและความรู้</v>
      </c>
      <c r="B9">
        <v>4.2</v>
      </c>
      <c r="C9" s="45" t="e">
        <f>Cat.4!D30</f>
        <v>#DIV/0!</v>
      </c>
    </row>
    <row r="10" spans="1:3" x14ac:dyDescent="0.25">
      <c r="A10" t="str">
        <f>Cat.5!A8</f>
        <v>5.1 ระบบงาน</v>
      </c>
      <c r="B10">
        <v>5.0999999999999996</v>
      </c>
      <c r="C10" s="45" t="e">
        <f>Cat.5!D21</f>
        <v>#DIV/0!</v>
      </c>
    </row>
    <row r="11" spans="1:3" x14ac:dyDescent="0.25">
      <c r="A11" t="str">
        <f>Cat.5!A26</f>
        <v>5.2  การเรียนรู้ของบุคลากรและการสร้างแรงจูงใจ</v>
      </c>
      <c r="B11">
        <v>5.2</v>
      </c>
      <c r="C11" s="45" t="e">
        <f>Cat.5!D37</f>
        <v>#DIV/0!</v>
      </c>
    </row>
    <row r="12" spans="1:3" x14ac:dyDescent="0.25">
      <c r="A12" t="str">
        <f>Cat.5!A42</f>
        <v>5.3 การสร้างความผาสุกและความพึงพอใจแก่บุคลากร</v>
      </c>
      <c r="B12">
        <v>5.3</v>
      </c>
      <c r="C12" s="45" t="e">
        <f>Cat.5!D52</f>
        <v>#DIV/0!</v>
      </c>
    </row>
    <row r="13" spans="1:3" x14ac:dyDescent="0.25">
      <c r="A13" t="str">
        <f>Cat.6!A8</f>
        <v>6.1  กระบวนการที่สร้างคุณค่า</v>
      </c>
      <c r="B13">
        <v>6.1</v>
      </c>
      <c r="C13" s="45" t="e">
        <f>Cat.6!D17</f>
        <v>#DIV/0!</v>
      </c>
    </row>
    <row r="14" spans="1:3" x14ac:dyDescent="0.25">
      <c r="A14" t="str">
        <f>Cat.6!A22</f>
        <v>6.2  กระบวนการสนับสนุน</v>
      </c>
      <c r="B14">
        <v>6.2</v>
      </c>
      <c r="C14" s="45" t="e">
        <f>Cat.6!D31</f>
        <v>#DIV/0!</v>
      </c>
    </row>
  </sheetData>
  <autoFilter ref="A1:C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3.2" x14ac:dyDescent="0.25"/>
  <cols>
    <col min="1" max="1" width="33.33203125" customWidth="1"/>
    <col min="2" max="2" width="10" customWidth="1"/>
  </cols>
  <sheetData>
    <row r="1" spans="1:3" x14ac:dyDescent="0.25">
      <c r="A1" t="s">
        <v>106</v>
      </c>
      <c r="B1" t="s">
        <v>106</v>
      </c>
      <c r="C1" t="s">
        <v>107</v>
      </c>
    </row>
    <row r="2" spans="1:3" x14ac:dyDescent="0.25">
      <c r="A2" t="str">
        <f>Cat.1!A7</f>
        <v>หมวด 1 การนำองค์กร</v>
      </c>
      <c r="B2" t="s">
        <v>109</v>
      </c>
      <c r="C2" s="45" t="e">
        <f>Cat.1!D35</f>
        <v>#DIV/0!</v>
      </c>
    </row>
    <row r="3" spans="1:3" x14ac:dyDescent="0.25">
      <c r="A3" t="str">
        <f>Cat.2!A7</f>
        <v>หมวด 2 การวางแผนเชิงยุทธศาสตร์และกลยุทธ์</v>
      </c>
      <c r="B3" t="s">
        <v>110</v>
      </c>
      <c r="C3" s="45" t="e">
        <f>Cat.2!D29</f>
        <v>#DIV/0!</v>
      </c>
    </row>
    <row r="4" spans="1:3" x14ac:dyDescent="0.25">
      <c r="A4" t="str">
        <f>Cat.3!A7</f>
        <v>หมวด 3 การให้ความสำคัญกับผู้รับบริการและผู้มีส่วนได้ส่วนเสีย</v>
      </c>
      <c r="B4" t="s">
        <v>111</v>
      </c>
      <c r="C4" s="45" t="e">
        <f>Cat.3!D31</f>
        <v>#DIV/0!</v>
      </c>
    </row>
    <row r="5" spans="1:3" x14ac:dyDescent="0.25">
      <c r="A5" t="str">
        <f>Cat.4!A7</f>
        <v>หมวด 4  การวัด การวิเคราะห์ และการจัดการความรู้</v>
      </c>
      <c r="B5" t="s">
        <v>112</v>
      </c>
      <c r="C5" s="45" t="e">
        <f>Cat.4!D31</f>
        <v>#DIV/0!</v>
      </c>
    </row>
    <row r="6" spans="1:3" x14ac:dyDescent="0.25">
      <c r="A6" t="str">
        <f>Cat.5!A7</f>
        <v>หมวด 5 การมุ่งเน้นทรัพยากรบุคคล</v>
      </c>
      <c r="B6" t="s">
        <v>113</v>
      </c>
      <c r="C6" s="45" t="e">
        <f>Cat.5!D53</f>
        <v>#DIV/0!</v>
      </c>
    </row>
    <row r="7" spans="1:3" x14ac:dyDescent="0.25">
      <c r="A7" t="str">
        <f>Cat.6!A7</f>
        <v>หมวด 6 การจัดการกระบวนการ</v>
      </c>
      <c r="B7" t="s">
        <v>114</v>
      </c>
      <c r="C7" s="45" t="e">
        <f>Cat.6!D32</f>
        <v>#DIV/0!</v>
      </c>
    </row>
    <row r="8" spans="1:3" x14ac:dyDescent="0.25">
      <c r="C8" s="45"/>
    </row>
    <row r="9" spans="1:3" x14ac:dyDescent="0.25">
      <c r="C9" s="45"/>
    </row>
    <row r="10" spans="1:3" x14ac:dyDescent="0.25">
      <c r="C10" s="45"/>
    </row>
    <row r="11" spans="1:3" x14ac:dyDescent="0.25">
      <c r="C11" s="45"/>
    </row>
    <row r="12" spans="1:3" x14ac:dyDescent="0.25">
      <c r="C12" s="45"/>
    </row>
    <row r="13" spans="1:3" x14ac:dyDescent="0.25">
      <c r="C13" s="45"/>
    </row>
    <row r="14" spans="1:3" x14ac:dyDescent="0.25">
      <c r="C14" s="45"/>
    </row>
    <row r="15" spans="1:3" x14ac:dyDescent="0.25">
      <c r="C15" s="45"/>
    </row>
    <row r="16" spans="1:3" x14ac:dyDescent="0.25">
      <c r="C16" s="45"/>
    </row>
    <row r="17" spans="3:3" x14ac:dyDescent="0.25">
      <c r="C17" s="45"/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  <pageSetUpPr fitToPage="1"/>
  </sheetPr>
  <dimension ref="A1:C20"/>
  <sheetViews>
    <sheetView zoomScaleNormal="100" workbookViewId="0">
      <selection activeCell="F12" sqref="F12"/>
    </sheetView>
  </sheetViews>
  <sheetFormatPr defaultRowHeight="13.2" x14ac:dyDescent="0.25"/>
  <cols>
    <col min="1" max="1" width="8.88671875" style="67"/>
    <col min="2" max="2" width="65.88671875" style="105" customWidth="1"/>
    <col min="3" max="3" width="9.109375" style="67"/>
    <col min="4" max="16384" width="8.88671875" style="67"/>
  </cols>
  <sheetData>
    <row r="1" spans="1:3" ht="13.8" thickBot="1" x14ac:dyDescent="0.3"/>
    <row r="2" spans="1:3" ht="14.4" thickBot="1" x14ac:dyDescent="0.3">
      <c r="A2" s="38" t="s">
        <v>75</v>
      </c>
      <c r="B2" s="39"/>
    </row>
    <row r="3" spans="1:3" ht="13.8" thickBot="1" x14ac:dyDescent="0.3">
      <c r="A3" s="106" t="s">
        <v>76</v>
      </c>
      <c r="B3" s="63" t="s">
        <v>86</v>
      </c>
    </row>
    <row r="4" spans="1:3" x14ac:dyDescent="0.25">
      <c r="A4" s="107" t="s">
        <v>77</v>
      </c>
      <c r="B4" s="64" t="s">
        <v>87</v>
      </c>
      <c r="C4" s="67" t="s">
        <v>96</v>
      </c>
    </row>
    <row r="5" spans="1:3" ht="27" thickBot="1" x14ac:dyDescent="0.3">
      <c r="A5" s="107"/>
      <c r="B5" s="64" t="s">
        <v>88</v>
      </c>
      <c r="C5" s="67" t="s">
        <v>97</v>
      </c>
    </row>
    <row r="6" spans="1:3" ht="16.2" customHeight="1" x14ac:dyDescent="0.25">
      <c r="A6" s="108" t="s">
        <v>78</v>
      </c>
      <c r="B6" s="65" t="s">
        <v>82</v>
      </c>
      <c r="C6" s="67" t="s">
        <v>96</v>
      </c>
    </row>
    <row r="7" spans="1:3" ht="28.8" customHeight="1" x14ac:dyDescent="0.25">
      <c r="A7" s="107"/>
      <c r="B7" s="64" t="s">
        <v>83</v>
      </c>
      <c r="C7" s="67" t="s">
        <v>98</v>
      </c>
    </row>
    <row r="8" spans="1:3" ht="13.8" thickBot="1" x14ac:dyDescent="0.3">
      <c r="A8" s="109"/>
      <c r="B8" s="66" t="s">
        <v>91</v>
      </c>
      <c r="C8" s="67" t="s">
        <v>99</v>
      </c>
    </row>
    <row r="9" spans="1:3" ht="13.95" customHeight="1" x14ac:dyDescent="0.25">
      <c r="A9" s="107" t="s">
        <v>79</v>
      </c>
      <c r="B9" s="64" t="s">
        <v>92</v>
      </c>
      <c r="C9" s="67" t="s">
        <v>100</v>
      </c>
    </row>
    <row r="10" spans="1:3" ht="26.4" x14ac:dyDescent="0.25">
      <c r="A10" s="107"/>
      <c r="B10" s="64" t="s">
        <v>93</v>
      </c>
      <c r="C10" s="67" t="s">
        <v>98</v>
      </c>
    </row>
    <row r="11" spans="1:3" ht="26.4" customHeight="1" x14ac:dyDescent="0.25">
      <c r="A11" s="107"/>
      <c r="B11" s="64" t="s">
        <v>94</v>
      </c>
      <c r="C11" s="67" t="s">
        <v>101</v>
      </c>
    </row>
    <row r="12" spans="1:3" ht="27" thickBot="1" x14ac:dyDescent="0.3">
      <c r="A12" s="107"/>
      <c r="B12" s="64" t="s">
        <v>203</v>
      </c>
      <c r="C12" s="67" t="s">
        <v>102</v>
      </c>
    </row>
    <row r="13" spans="1:3" ht="26.4" x14ac:dyDescent="0.25">
      <c r="A13" s="108" t="s">
        <v>80</v>
      </c>
      <c r="B13" s="65" t="s">
        <v>207</v>
      </c>
      <c r="C13" s="67" t="s">
        <v>100</v>
      </c>
    </row>
    <row r="14" spans="1:3" ht="15" customHeight="1" x14ac:dyDescent="0.25">
      <c r="A14" s="107"/>
      <c r="B14" s="64" t="s">
        <v>84</v>
      </c>
      <c r="C14" s="67" t="s">
        <v>103</v>
      </c>
    </row>
    <row r="15" spans="1:3" ht="30.6" customHeight="1" x14ac:dyDescent="0.25">
      <c r="A15" s="107"/>
      <c r="B15" s="64" t="s">
        <v>90</v>
      </c>
      <c r="C15" s="67" t="s">
        <v>104</v>
      </c>
    </row>
    <row r="16" spans="1:3" ht="16.2" customHeight="1" thickBot="1" x14ac:dyDescent="0.3">
      <c r="A16" s="109"/>
      <c r="B16" s="66" t="s">
        <v>204</v>
      </c>
      <c r="C16" s="67" t="s">
        <v>105</v>
      </c>
    </row>
    <row r="17" spans="1:3" ht="26.4" x14ac:dyDescent="0.25">
      <c r="A17" s="107" t="s">
        <v>81</v>
      </c>
      <c r="B17" s="64" t="s">
        <v>85</v>
      </c>
      <c r="C17" s="67" t="s">
        <v>96</v>
      </c>
    </row>
    <row r="18" spans="1:3" ht="28.2" customHeight="1" x14ac:dyDescent="0.25">
      <c r="A18" s="110"/>
      <c r="B18" s="64" t="s">
        <v>205</v>
      </c>
      <c r="C18" s="67" t="s">
        <v>98</v>
      </c>
    </row>
    <row r="19" spans="1:3" ht="26.4" x14ac:dyDescent="0.25">
      <c r="A19" s="110"/>
      <c r="B19" s="64" t="s">
        <v>89</v>
      </c>
      <c r="C19" s="67" t="s">
        <v>101</v>
      </c>
    </row>
    <row r="20" spans="1:3" ht="28.95" customHeight="1" thickBot="1" x14ac:dyDescent="0.3">
      <c r="A20" s="111"/>
      <c r="B20" s="66" t="s">
        <v>206</v>
      </c>
      <c r="C20" s="67" t="s">
        <v>105</v>
      </c>
    </row>
  </sheetData>
  <pageMargins left="2.33" right="0.7" top="0.75" bottom="0.75" header="0.3" footer="0.3"/>
  <pageSetup paperSize="9" scale="80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A1:I36"/>
  <sheetViews>
    <sheetView zoomScaleNormal="100" workbookViewId="0">
      <selection activeCell="C10" sqref="C10"/>
    </sheetView>
  </sheetViews>
  <sheetFormatPr defaultColWidth="8.88671875" defaultRowHeight="13.2" x14ac:dyDescent="0.25"/>
  <cols>
    <col min="1" max="1" width="23.5546875" style="67" customWidth="1"/>
    <col min="2" max="2" width="4.5546875" style="67" customWidth="1"/>
    <col min="3" max="3" width="57" style="67" customWidth="1"/>
    <col min="4" max="9" width="4.109375" style="67" customWidth="1"/>
    <col min="10" max="16384" width="8.88671875" style="67"/>
  </cols>
  <sheetData>
    <row r="1" spans="1:9" ht="13.8" x14ac:dyDescent="0.25">
      <c r="A1" s="128" t="s">
        <v>39</v>
      </c>
      <c r="B1" s="128"/>
      <c r="C1" s="128"/>
      <c r="D1" s="128"/>
      <c r="E1" s="128"/>
      <c r="F1" s="128"/>
      <c r="G1" s="128"/>
      <c r="H1" s="128"/>
      <c r="I1" s="128"/>
    </row>
    <row r="3" spans="1:9" ht="13.8" x14ac:dyDescent="0.25">
      <c r="A3" s="44" t="s">
        <v>47</v>
      </c>
    </row>
    <row r="5" spans="1:9" x14ac:dyDescent="0.25">
      <c r="A5" s="131" t="s">
        <v>35</v>
      </c>
      <c r="B5" s="131" t="s">
        <v>36</v>
      </c>
      <c r="C5" s="131" t="s">
        <v>37</v>
      </c>
      <c r="D5" s="129" t="s">
        <v>38</v>
      </c>
      <c r="E5" s="129"/>
      <c r="F5" s="129"/>
      <c r="G5" s="129"/>
      <c r="H5" s="129"/>
      <c r="I5" s="129"/>
    </row>
    <row r="6" spans="1:9" x14ac:dyDescent="0.25">
      <c r="A6" s="131"/>
      <c r="B6" s="131"/>
      <c r="C6" s="131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x14ac:dyDescent="0.25">
      <c r="A7" s="1" t="s">
        <v>108</v>
      </c>
      <c r="B7" s="2"/>
      <c r="C7" s="2"/>
      <c r="D7" s="2"/>
      <c r="E7" s="2"/>
      <c r="F7" s="2"/>
      <c r="G7" s="2"/>
      <c r="H7" s="2"/>
      <c r="I7" s="2"/>
    </row>
    <row r="8" spans="1:9" ht="18" customHeight="1" x14ac:dyDescent="0.25">
      <c r="A8" s="23" t="s">
        <v>48</v>
      </c>
      <c r="B8" s="56" t="s">
        <v>49</v>
      </c>
      <c r="D8" s="6"/>
      <c r="E8" s="6"/>
      <c r="F8" s="6"/>
      <c r="G8" s="6"/>
      <c r="H8" s="6"/>
      <c r="I8" s="6"/>
    </row>
    <row r="9" spans="1:9" ht="107.4" customHeight="1" x14ac:dyDescent="0.25">
      <c r="B9" s="4">
        <v>1</v>
      </c>
      <c r="C9" s="51" t="s">
        <v>155</v>
      </c>
      <c r="D9" s="16"/>
      <c r="E9" s="17"/>
      <c r="F9" s="17"/>
      <c r="G9" s="17"/>
      <c r="H9" s="17"/>
      <c r="I9" s="17"/>
    </row>
    <row r="10" spans="1:9" ht="78.599999999999994" customHeight="1" x14ac:dyDescent="0.25">
      <c r="A10" s="23"/>
      <c r="B10" s="11">
        <v>2</v>
      </c>
      <c r="C10" s="47" t="s">
        <v>116</v>
      </c>
      <c r="D10" s="36"/>
      <c r="E10" s="46"/>
      <c r="F10" s="46"/>
      <c r="G10" s="46"/>
      <c r="H10" s="46"/>
      <c r="I10" s="46"/>
    </row>
    <row r="11" spans="1:9" ht="15.15" customHeight="1" x14ac:dyDescent="0.25">
      <c r="A11" s="23"/>
      <c r="B11" s="55" t="s">
        <v>50</v>
      </c>
      <c r="C11" s="68"/>
      <c r="D11" s="15"/>
      <c r="E11" s="13"/>
      <c r="F11" s="13"/>
      <c r="G11" s="14"/>
      <c r="H11" s="13"/>
      <c r="I11" s="13"/>
    </row>
    <row r="12" spans="1:9" ht="93.6" customHeight="1" x14ac:dyDescent="0.25">
      <c r="A12" s="23"/>
      <c r="B12" s="11">
        <v>3</v>
      </c>
      <c r="C12" s="48" t="s">
        <v>156</v>
      </c>
      <c r="D12" s="15"/>
      <c r="E12" s="13"/>
      <c r="F12" s="13"/>
      <c r="G12" s="13"/>
      <c r="H12" s="13"/>
      <c r="I12" s="13"/>
    </row>
    <row r="13" spans="1:9" ht="15.15" customHeight="1" x14ac:dyDescent="0.25">
      <c r="A13" s="23"/>
      <c r="B13" s="54" t="s">
        <v>51</v>
      </c>
      <c r="D13" s="15"/>
      <c r="E13" s="13"/>
      <c r="F13" s="13"/>
      <c r="G13" s="13"/>
      <c r="H13" s="13"/>
      <c r="I13" s="13"/>
    </row>
    <row r="14" spans="1:9" ht="57" customHeight="1" x14ac:dyDescent="0.25">
      <c r="A14" s="23"/>
      <c r="B14" s="4">
        <v>4</v>
      </c>
      <c r="C14" s="48" t="s">
        <v>115</v>
      </c>
      <c r="D14" s="15"/>
      <c r="E14" s="13"/>
      <c r="F14" s="13"/>
      <c r="G14" s="13"/>
      <c r="H14" s="13"/>
      <c r="I14" s="13"/>
    </row>
    <row r="15" spans="1:9" ht="28.95" customHeight="1" x14ac:dyDescent="0.25">
      <c r="A15" s="23"/>
      <c r="B15" s="4">
        <v>5</v>
      </c>
      <c r="C15" s="48" t="s">
        <v>117</v>
      </c>
      <c r="D15" s="15"/>
      <c r="E15" s="13"/>
      <c r="F15" s="13"/>
      <c r="G15" s="13"/>
      <c r="H15" s="13"/>
      <c r="I15" s="13"/>
    </row>
    <row r="16" spans="1:9" ht="54.6" customHeight="1" x14ac:dyDescent="0.25">
      <c r="A16" s="23"/>
      <c r="B16" s="11">
        <v>6</v>
      </c>
      <c r="C16" s="48" t="s">
        <v>157</v>
      </c>
      <c r="D16" s="15"/>
      <c r="E16" s="13"/>
      <c r="F16" s="13"/>
      <c r="G16" s="13"/>
      <c r="H16" s="13"/>
      <c r="I16" s="13"/>
    </row>
    <row r="17" spans="1:9" ht="40.950000000000003" customHeight="1" x14ac:dyDescent="0.25">
      <c r="A17" s="23"/>
      <c r="B17" s="11">
        <v>7</v>
      </c>
      <c r="C17" s="69" t="s">
        <v>95</v>
      </c>
      <c r="D17" s="15"/>
      <c r="E17" s="13"/>
      <c r="F17" s="13"/>
      <c r="G17" s="13"/>
      <c r="H17" s="13"/>
      <c r="I17" s="13"/>
    </row>
    <row r="18" spans="1:9" ht="15" hidden="1" x14ac:dyDescent="0.25">
      <c r="A18" s="3"/>
      <c r="B18" s="11"/>
      <c r="C18" s="10"/>
      <c r="D18" s="12">
        <f t="shared" ref="D18:I18" si="0">COUNTIF(D9:D17,"x")</f>
        <v>0</v>
      </c>
      <c r="E18" s="12">
        <f t="shared" si="0"/>
        <v>0</v>
      </c>
      <c r="F18" s="12">
        <f t="shared" si="0"/>
        <v>0</v>
      </c>
      <c r="G18" s="12">
        <f t="shared" si="0"/>
        <v>0</v>
      </c>
      <c r="H18" s="12">
        <f t="shared" si="0"/>
        <v>0</v>
      </c>
      <c r="I18" s="14">
        <f t="shared" si="0"/>
        <v>0</v>
      </c>
    </row>
    <row r="19" spans="1:9" ht="4.95" hidden="1" customHeight="1" x14ac:dyDescent="0.25">
      <c r="A19" s="3"/>
      <c r="B19" s="4"/>
      <c r="C19" s="10"/>
      <c r="D19" s="36">
        <f>D18*0</f>
        <v>0</v>
      </c>
      <c r="E19" s="36">
        <f>E18*1</f>
        <v>0</v>
      </c>
      <c r="F19" s="36">
        <f>F18*2</f>
        <v>0</v>
      </c>
      <c r="G19" s="36">
        <f>G18*3</f>
        <v>0</v>
      </c>
      <c r="H19" s="36">
        <f>H18*4</f>
        <v>0</v>
      </c>
      <c r="I19" s="36">
        <f>I18*5</f>
        <v>0</v>
      </c>
    </row>
    <row r="20" spans="1:9" ht="15" x14ac:dyDescent="0.25">
      <c r="A20" s="22"/>
      <c r="B20" s="21"/>
      <c r="C20" s="37" t="s">
        <v>40</v>
      </c>
      <c r="D20" s="130" t="e">
        <f>(SUM(D19:I19))/(SUM(D18:I18))</f>
        <v>#DIV/0!</v>
      </c>
      <c r="E20" s="130"/>
      <c r="F20" s="130"/>
      <c r="G20" s="130"/>
      <c r="H20" s="130"/>
      <c r="I20" s="130"/>
    </row>
    <row r="21" spans="1:9" ht="15" x14ac:dyDescent="0.25">
      <c r="A21" s="18"/>
      <c r="B21" s="19"/>
      <c r="C21" s="18"/>
      <c r="D21" s="20"/>
      <c r="E21" s="20"/>
      <c r="F21" s="20"/>
      <c r="G21" s="20"/>
      <c r="H21" s="20"/>
      <c r="I21" s="20"/>
    </row>
    <row r="22" spans="1:9" ht="12.75" customHeight="1" x14ac:dyDescent="0.25">
      <c r="A22" s="132" t="s">
        <v>35</v>
      </c>
      <c r="B22" s="132" t="s">
        <v>36</v>
      </c>
      <c r="C22" s="132" t="s">
        <v>37</v>
      </c>
      <c r="D22" s="134" t="s">
        <v>38</v>
      </c>
      <c r="E22" s="135"/>
      <c r="F22" s="135"/>
      <c r="G22" s="135"/>
      <c r="H22" s="135"/>
      <c r="I22" s="136"/>
    </row>
    <row r="23" spans="1:9" x14ac:dyDescent="0.25">
      <c r="A23" s="133"/>
      <c r="B23" s="133"/>
      <c r="C23" s="133"/>
      <c r="D23" s="81">
        <v>0</v>
      </c>
      <c r="E23" s="81">
        <v>1</v>
      </c>
      <c r="F23" s="81">
        <v>2</v>
      </c>
      <c r="G23" s="81">
        <v>3</v>
      </c>
      <c r="H23" s="81">
        <v>4</v>
      </c>
      <c r="I23" s="81">
        <v>5</v>
      </c>
    </row>
    <row r="24" spans="1:9" ht="15" x14ac:dyDescent="0.25">
      <c r="A24" s="10" t="s">
        <v>52</v>
      </c>
      <c r="B24" s="53" t="s">
        <v>158</v>
      </c>
      <c r="C24" s="7"/>
      <c r="D24" s="6"/>
      <c r="E24" s="6"/>
      <c r="F24" s="6"/>
      <c r="G24" s="6"/>
      <c r="H24" s="6"/>
      <c r="I24" s="6"/>
    </row>
    <row r="25" spans="1:9" ht="27.6" customHeight="1" x14ac:dyDescent="0.25">
      <c r="A25" s="23"/>
      <c r="B25" s="4">
        <v>8</v>
      </c>
      <c r="C25" s="49" t="s">
        <v>159</v>
      </c>
      <c r="D25" s="2"/>
      <c r="E25" s="2"/>
      <c r="F25" s="2"/>
      <c r="G25" s="2"/>
      <c r="H25" s="2"/>
      <c r="I25" s="2"/>
    </row>
    <row r="26" spans="1:9" ht="43.2" customHeight="1" x14ac:dyDescent="0.25">
      <c r="A26" s="23"/>
      <c r="B26" s="4">
        <v>9</v>
      </c>
      <c r="C26" s="49" t="s">
        <v>160</v>
      </c>
      <c r="D26" s="2"/>
      <c r="E26" s="2"/>
      <c r="F26" s="2"/>
      <c r="G26" s="2"/>
      <c r="H26" s="2"/>
      <c r="I26" s="2"/>
    </row>
    <row r="27" spans="1:9" ht="42" customHeight="1" x14ac:dyDescent="0.25">
      <c r="A27" s="23"/>
      <c r="B27" s="4">
        <v>10</v>
      </c>
      <c r="C27" s="49" t="s">
        <v>161</v>
      </c>
      <c r="D27" s="2"/>
      <c r="E27" s="2"/>
      <c r="F27" s="2"/>
      <c r="G27" s="2"/>
      <c r="H27" s="2"/>
      <c r="I27" s="2"/>
    </row>
    <row r="28" spans="1:9" ht="15" x14ac:dyDescent="0.25">
      <c r="A28" s="23"/>
      <c r="B28" s="53" t="s">
        <v>53</v>
      </c>
      <c r="C28" s="50"/>
      <c r="D28" s="2"/>
      <c r="E28" s="2"/>
      <c r="F28" s="2"/>
      <c r="G28" s="2"/>
      <c r="H28" s="2"/>
      <c r="I28" s="2"/>
    </row>
    <row r="29" spans="1:9" ht="29.4" customHeight="1" x14ac:dyDescent="0.25">
      <c r="A29" s="23"/>
      <c r="B29" s="4">
        <v>11</v>
      </c>
      <c r="C29" s="50" t="s">
        <v>118</v>
      </c>
      <c r="D29" s="2"/>
      <c r="E29" s="2"/>
      <c r="F29" s="2"/>
      <c r="G29" s="2"/>
      <c r="H29" s="2"/>
      <c r="I29" s="2"/>
    </row>
    <row r="30" spans="1:9" ht="15.15" customHeight="1" x14ac:dyDescent="0.25">
      <c r="A30" s="23"/>
      <c r="B30" s="53" t="s">
        <v>54</v>
      </c>
      <c r="C30" s="50"/>
      <c r="D30" s="2"/>
      <c r="E30" s="2"/>
      <c r="F30" s="2"/>
      <c r="G30" s="2"/>
      <c r="H30" s="2"/>
      <c r="I30" s="2"/>
    </row>
    <row r="31" spans="1:9" ht="67.95" customHeight="1" x14ac:dyDescent="0.25">
      <c r="A31" s="7"/>
      <c r="B31" s="4">
        <v>12</v>
      </c>
      <c r="C31" s="50" t="s">
        <v>162</v>
      </c>
      <c r="D31" s="2"/>
      <c r="E31" s="2"/>
      <c r="F31" s="2"/>
      <c r="G31" s="2"/>
      <c r="H31" s="2"/>
      <c r="I31" s="2"/>
    </row>
    <row r="32" spans="1:9" ht="15" hidden="1" x14ac:dyDescent="0.25">
      <c r="A32" s="70"/>
      <c r="B32" s="70"/>
      <c r="C32" s="71"/>
      <c r="D32" s="12">
        <f t="shared" ref="D32:I32" si="1">COUNTIF(D24:D31,"x")</f>
        <v>0</v>
      </c>
      <c r="E32" s="12">
        <f t="shared" si="1"/>
        <v>0</v>
      </c>
      <c r="F32" s="12">
        <f t="shared" si="1"/>
        <v>0</v>
      </c>
      <c r="G32" s="12">
        <f t="shared" si="1"/>
        <v>0</v>
      </c>
      <c r="H32" s="12">
        <f t="shared" si="1"/>
        <v>0</v>
      </c>
      <c r="I32" s="14">
        <f t="shared" si="1"/>
        <v>0</v>
      </c>
    </row>
    <row r="33" spans="1:9" ht="15" hidden="1" x14ac:dyDescent="0.25">
      <c r="A33" s="72"/>
      <c r="B33" s="71"/>
      <c r="C33" s="72"/>
      <c r="D33" s="36">
        <f>D32*0</f>
        <v>0</v>
      </c>
      <c r="E33" s="36">
        <f>E32*1</f>
        <v>0</v>
      </c>
      <c r="F33" s="36">
        <f>F32*2</f>
        <v>0</v>
      </c>
      <c r="G33" s="36">
        <f>G32*3</f>
        <v>0</v>
      </c>
      <c r="H33" s="36">
        <f>H32*4</f>
        <v>0</v>
      </c>
      <c r="I33" s="36">
        <f>I32*5</f>
        <v>0</v>
      </c>
    </row>
    <row r="34" spans="1:9" ht="15.15" customHeight="1" x14ac:dyDescent="0.25">
      <c r="A34" s="22"/>
      <c r="B34" s="21"/>
      <c r="C34" s="83" t="s">
        <v>40</v>
      </c>
      <c r="D34" s="130" t="e">
        <f>(SUM(D33:I33))/(SUM(D32:I32))</f>
        <v>#DIV/0!</v>
      </c>
      <c r="E34" s="130"/>
      <c r="F34" s="130"/>
      <c r="G34" s="130"/>
      <c r="H34" s="130"/>
      <c r="I34" s="130"/>
    </row>
    <row r="35" spans="1:9" ht="15.15" customHeight="1" x14ac:dyDescent="0.25">
      <c r="A35" s="73"/>
      <c r="B35" s="73"/>
      <c r="C35" s="40" t="s">
        <v>41</v>
      </c>
      <c r="D35" s="130" t="e">
        <f>AVERAGE(D20,D34)</f>
        <v>#DIV/0!</v>
      </c>
      <c r="E35" s="130"/>
      <c r="F35" s="130"/>
      <c r="G35" s="130"/>
      <c r="H35" s="130"/>
      <c r="I35" s="130"/>
    </row>
    <row r="36" spans="1:9" ht="15" x14ac:dyDescent="0.25">
      <c r="A36" s="73"/>
      <c r="B36" s="73"/>
      <c r="C36" s="73"/>
      <c r="D36" s="25"/>
      <c r="E36" s="25"/>
      <c r="F36" s="25"/>
      <c r="G36" s="25"/>
      <c r="H36" s="25"/>
      <c r="I36" s="25"/>
    </row>
  </sheetData>
  <mergeCells count="12">
    <mergeCell ref="D35:I35"/>
    <mergeCell ref="D34:I34"/>
    <mergeCell ref="A22:A23"/>
    <mergeCell ref="B22:B23"/>
    <mergeCell ref="C22:C23"/>
    <mergeCell ref="D22:I22"/>
    <mergeCell ref="A1:I1"/>
    <mergeCell ref="D5:I5"/>
    <mergeCell ref="D20:I20"/>
    <mergeCell ref="A5:A6"/>
    <mergeCell ref="B5:B6"/>
    <mergeCell ref="C5:C6"/>
  </mergeCells>
  <phoneticPr fontId="4" type="noConversion"/>
  <dataValidations count="1">
    <dataValidation type="list" allowBlank="1" showInputMessage="1" showErrorMessage="1" sqref="D9 F11">
      <formula1>$K$8:$K$9</formula1>
    </dataValidation>
  </dataValidations>
  <pageMargins left="0.47244094488188981" right="0.23622047244094491" top="0.39370078740157483" bottom="0.15748031496062992" header="0.31496062992125984" footer="0.19685039370078741"/>
  <pageSetup paperSize="9" scale="84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I30"/>
  <sheetViews>
    <sheetView zoomScale="80" zoomScaleNormal="80" workbookViewId="0">
      <selection activeCell="C10" sqref="C10"/>
    </sheetView>
  </sheetViews>
  <sheetFormatPr defaultColWidth="8.88671875" defaultRowHeight="13.2" x14ac:dyDescent="0.25"/>
  <cols>
    <col min="1" max="1" width="23.6640625" style="67" customWidth="1"/>
    <col min="2" max="2" width="4.5546875" style="67" customWidth="1"/>
    <col min="3" max="3" width="56.109375" style="67" customWidth="1"/>
    <col min="4" max="9" width="4.109375" style="67" customWidth="1"/>
    <col min="10" max="16384" width="8.88671875" style="67"/>
  </cols>
  <sheetData>
    <row r="1" spans="1:9" x14ac:dyDescent="0.25">
      <c r="A1" s="142" t="s">
        <v>39</v>
      </c>
      <c r="B1" s="142"/>
      <c r="C1" s="142"/>
      <c r="D1" s="142"/>
      <c r="E1" s="142"/>
      <c r="F1" s="142"/>
      <c r="G1" s="142"/>
      <c r="H1" s="142"/>
      <c r="I1" s="142"/>
    </row>
    <row r="3" spans="1:9" x14ac:dyDescent="0.25">
      <c r="A3" s="32" t="s">
        <v>47</v>
      </c>
    </row>
    <row r="5" spans="1:9" x14ac:dyDescent="0.25">
      <c r="A5" s="131" t="s">
        <v>35</v>
      </c>
      <c r="B5" s="131" t="s">
        <v>36</v>
      </c>
      <c r="C5" s="131" t="s">
        <v>37</v>
      </c>
      <c r="D5" s="129" t="s">
        <v>38</v>
      </c>
      <c r="E5" s="129"/>
      <c r="F5" s="129"/>
      <c r="G5" s="129"/>
      <c r="H5" s="129"/>
      <c r="I5" s="129"/>
    </row>
    <row r="6" spans="1:9" x14ac:dyDescent="0.25">
      <c r="A6" s="131"/>
      <c r="B6" s="131"/>
      <c r="C6" s="131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x14ac:dyDescent="0.25">
      <c r="A7" s="139" t="s">
        <v>55</v>
      </c>
      <c r="B7" s="140" t="s">
        <v>55</v>
      </c>
      <c r="C7" s="141" t="s">
        <v>55</v>
      </c>
      <c r="D7" s="6"/>
      <c r="E7" s="6"/>
      <c r="F7" s="6"/>
      <c r="G7" s="6"/>
      <c r="H7" s="6"/>
      <c r="I7" s="6"/>
    </row>
    <row r="8" spans="1:9" ht="26.4" x14ac:dyDescent="0.25">
      <c r="A8" s="10" t="s">
        <v>56</v>
      </c>
      <c r="B8" s="53" t="s">
        <v>121</v>
      </c>
      <c r="C8" s="3"/>
      <c r="D8" s="2"/>
      <c r="E8" s="2"/>
      <c r="F8" s="2"/>
      <c r="G8" s="2"/>
      <c r="H8" s="2"/>
      <c r="I8" s="2"/>
    </row>
    <row r="9" spans="1:9" ht="39" customHeight="1" x14ac:dyDescent="0.25">
      <c r="A9" s="24"/>
      <c r="B9" s="11">
        <v>1</v>
      </c>
      <c r="C9" s="50" t="s">
        <v>61</v>
      </c>
      <c r="D9" s="2"/>
      <c r="E9" s="2"/>
      <c r="F9" s="2"/>
      <c r="G9" s="2"/>
      <c r="H9" s="2"/>
      <c r="I9" s="2"/>
    </row>
    <row r="10" spans="1:9" ht="268.5" customHeight="1" x14ac:dyDescent="0.25">
      <c r="A10" s="24"/>
      <c r="B10" s="4">
        <v>2</v>
      </c>
      <c r="C10" s="49" t="s">
        <v>163</v>
      </c>
      <c r="D10" s="2"/>
      <c r="E10" s="2"/>
      <c r="F10" s="2"/>
      <c r="G10" s="2"/>
      <c r="H10" s="2"/>
      <c r="I10" s="2"/>
    </row>
    <row r="11" spans="1:9" ht="15" x14ac:dyDescent="0.25">
      <c r="A11" s="24"/>
      <c r="B11" s="52" t="s">
        <v>120</v>
      </c>
      <c r="C11" s="49"/>
      <c r="D11" s="2"/>
      <c r="E11" s="2"/>
      <c r="F11" s="2"/>
      <c r="G11" s="2"/>
      <c r="H11" s="2"/>
      <c r="I11" s="2"/>
    </row>
    <row r="12" spans="1:9" ht="42.6" customHeight="1" x14ac:dyDescent="0.25">
      <c r="A12" s="24"/>
      <c r="B12" s="11">
        <v>3</v>
      </c>
      <c r="C12" s="49" t="s">
        <v>119</v>
      </c>
      <c r="D12" s="2"/>
      <c r="E12" s="2"/>
      <c r="F12" s="2"/>
      <c r="G12" s="2"/>
      <c r="H12" s="2"/>
      <c r="I12" s="2"/>
    </row>
    <row r="13" spans="1:9" ht="68.25" customHeight="1" x14ac:dyDescent="0.25">
      <c r="A13" s="6"/>
      <c r="B13" s="4">
        <v>4</v>
      </c>
      <c r="C13" s="49" t="s">
        <v>164</v>
      </c>
      <c r="D13" s="2"/>
      <c r="E13" s="2"/>
      <c r="F13" s="2"/>
      <c r="G13" s="2"/>
      <c r="H13" s="2"/>
      <c r="I13" s="2"/>
    </row>
    <row r="14" spans="1:9" ht="15" hidden="1" x14ac:dyDescent="0.25">
      <c r="A14" s="3"/>
      <c r="B14" s="11"/>
      <c r="C14" s="3"/>
      <c r="D14" s="12">
        <f t="shared" ref="D14:I14" si="0">COUNTIF(D8:D13,"x")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4">
        <f t="shared" si="0"/>
        <v>0</v>
      </c>
    </row>
    <row r="15" spans="1:9" ht="15" hidden="1" x14ac:dyDescent="0.25">
      <c r="A15" s="3"/>
      <c r="B15" s="4"/>
      <c r="C15" s="10"/>
      <c r="D15" s="36">
        <f>D14*0</f>
        <v>0</v>
      </c>
      <c r="E15" s="36">
        <f>E14*1</f>
        <v>0</v>
      </c>
      <c r="F15" s="36">
        <f>F14*2</f>
        <v>0</v>
      </c>
      <c r="G15" s="36">
        <f>G14*3</f>
        <v>0</v>
      </c>
      <c r="H15" s="36">
        <f>H14*4</f>
        <v>0</v>
      </c>
      <c r="I15" s="36">
        <f>I14*5</f>
        <v>0</v>
      </c>
    </row>
    <row r="16" spans="1:9" ht="15" x14ac:dyDescent="0.25">
      <c r="A16" s="27"/>
      <c r="B16" s="28"/>
      <c r="C16" s="83" t="s">
        <v>40</v>
      </c>
      <c r="D16" s="130" t="e">
        <f>(SUM(D15:I15))/(SUM(D14:I14))</f>
        <v>#DIV/0!</v>
      </c>
      <c r="E16" s="130"/>
      <c r="F16" s="130"/>
      <c r="G16" s="130"/>
      <c r="H16" s="130"/>
      <c r="I16" s="130"/>
    </row>
    <row r="17" spans="1:9" x14ac:dyDescent="0.25">
      <c r="A17" s="131" t="s">
        <v>35</v>
      </c>
      <c r="B17" s="131" t="s">
        <v>36</v>
      </c>
      <c r="C17" s="131" t="s">
        <v>37</v>
      </c>
      <c r="D17" s="129" t="s">
        <v>38</v>
      </c>
      <c r="E17" s="129"/>
      <c r="F17" s="129"/>
      <c r="G17" s="129"/>
      <c r="H17" s="129"/>
      <c r="I17" s="129"/>
    </row>
    <row r="18" spans="1:9" x14ac:dyDescent="0.25">
      <c r="A18" s="131"/>
      <c r="B18" s="131"/>
      <c r="C18" s="131"/>
      <c r="D18" s="81">
        <v>0</v>
      </c>
      <c r="E18" s="81">
        <v>1</v>
      </c>
      <c r="F18" s="81">
        <v>2</v>
      </c>
      <c r="G18" s="81">
        <v>3</v>
      </c>
      <c r="H18" s="81">
        <v>4</v>
      </c>
      <c r="I18" s="81">
        <v>5</v>
      </c>
    </row>
    <row r="19" spans="1:9" ht="18" customHeight="1" x14ac:dyDescent="0.25">
      <c r="A19" s="137" t="s">
        <v>57</v>
      </c>
      <c r="B19" s="55" t="s">
        <v>122</v>
      </c>
      <c r="C19" s="3"/>
      <c r="D19" s="2"/>
      <c r="E19" s="2"/>
      <c r="F19" s="2"/>
      <c r="G19" s="2"/>
      <c r="H19" s="2"/>
      <c r="I19" s="2"/>
    </row>
    <row r="20" spans="1:9" ht="57.6" customHeight="1" x14ac:dyDescent="0.25">
      <c r="A20" s="138"/>
      <c r="B20" s="4">
        <v>5</v>
      </c>
      <c r="C20" s="50" t="s">
        <v>165</v>
      </c>
      <c r="D20" s="2"/>
      <c r="E20" s="2"/>
      <c r="F20" s="2"/>
      <c r="G20" s="2"/>
      <c r="H20" s="2"/>
      <c r="I20" s="2"/>
    </row>
    <row r="21" spans="1:9" ht="43.2" customHeight="1" x14ac:dyDescent="0.25">
      <c r="A21" s="24"/>
      <c r="B21" s="4">
        <v>6</v>
      </c>
      <c r="C21" s="49" t="s">
        <v>62</v>
      </c>
      <c r="D21" s="2"/>
      <c r="E21" s="2"/>
      <c r="F21" s="2"/>
      <c r="G21" s="2"/>
      <c r="H21" s="2"/>
      <c r="I21" s="2"/>
    </row>
    <row r="22" spans="1:9" ht="30" customHeight="1" x14ac:dyDescent="0.25">
      <c r="A22" s="24"/>
      <c r="B22" s="4">
        <v>7</v>
      </c>
      <c r="C22" s="49" t="s">
        <v>63</v>
      </c>
      <c r="D22" s="5"/>
      <c r="E22" s="5"/>
      <c r="F22" s="5"/>
      <c r="G22" s="2"/>
      <c r="H22" s="2"/>
      <c r="I22" s="2"/>
    </row>
    <row r="23" spans="1:9" ht="58.2" customHeight="1" x14ac:dyDescent="0.25">
      <c r="A23" s="24"/>
      <c r="B23" s="4">
        <v>8</v>
      </c>
      <c r="C23" s="49" t="s">
        <v>166</v>
      </c>
      <c r="D23" s="5"/>
      <c r="E23" s="5"/>
      <c r="F23" s="5"/>
      <c r="G23" s="2"/>
      <c r="H23" s="2"/>
      <c r="I23" s="2"/>
    </row>
    <row r="24" spans="1:9" ht="15" x14ac:dyDescent="0.25">
      <c r="A24" s="24"/>
      <c r="B24" s="74" t="s">
        <v>58</v>
      </c>
      <c r="C24" s="59"/>
      <c r="D24" s="5"/>
      <c r="E24" s="5"/>
      <c r="F24" s="5"/>
      <c r="G24" s="2"/>
      <c r="H24" s="2"/>
      <c r="I24" s="2"/>
    </row>
    <row r="25" spans="1:9" ht="42.6" customHeight="1" x14ac:dyDescent="0.25">
      <c r="A25" s="6"/>
      <c r="B25" s="11">
        <v>9</v>
      </c>
      <c r="C25" s="49" t="s">
        <v>64</v>
      </c>
      <c r="D25" s="5"/>
      <c r="E25" s="5"/>
      <c r="F25" s="5"/>
      <c r="G25" s="2"/>
      <c r="H25" s="2"/>
      <c r="I25" s="2"/>
    </row>
    <row r="26" spans="1:9" ht="15" hidden="1" x14ac:dyDescent="0.25">
      <c r="A26" s="3"/>
      <c r="B26" s="11"/>
      <c r="C26" s="10"/>
      <c r="D26" s="12">
        <f t="shared" ref="D26:I26" si="1">COUNTIF(D19:D25,"x")</f>
        <v>0</v>
      </c>
      <c r="E26" s="12">
        <f t="shared" si="1"/>
        <v>0</v>
      </c>
      <c r="F26" s="12">
        <f t="shared" si="1"/>
        <v>0</v>
      </c>
      <c r="G26" s="12">
        <f t="shared" si="1"/>
        <v>0</v>
      </c>
      <c r="H26" s="12">
        <f t="shared" si="1"/>
        <v>0</v>
      </c>
      <c r="I26" s="14">
        <f t="shared" si="1"/>
        <v>0</v>
      </c>
    </row>
    <row r="27" spans="1:9" ht="15" hidden="1" x14ac:dyDescent="0.25">
      <c r="A27" s="3"/>
      <c r="B27" s="4"/>
      <c r="C27" s="10"/>
      <c r="D27" s="36">
        <f>D26*0</f>
        <v>0</v>
      </c>
      <c r="E27" s="36">
        <f>E26*1</f>
        <v>0</v>
      </c>
      <c r="F27" s="36">
        <f>F26*2</f>
        <v>0</v>
      </c>
      <c r="G27" s="36">
        <f>G26*3</f>
        <v>0</v>
      </c>
      <c r="H27" s="36">
        <f>H26*4</f>
        <v>0</v>
      </c>
      <c r="I27" s="36">
        <f>I26*5</f>
        <v>0</v>
      </c>
    </row>
    <row r="28" spans="1:9" ht="15" x14ac:dyDescent="0.25">
      <c r="A28" s="22"/>
      <c r="B28" s="21"/>
      <c r="C28" s="83" t="s">
        <v>40</v>
      </c>
      <c r="D28" s="130" t="e">
        <f>(SUM(D27:I27))/(SUM(D26:I26))</f>
        <v>#DIV/0!</v>
      </c>
      <c r="E28" s="130"/>
      <c r="F28" s="130"/>
      <c r="G28" s="130"/>
      <c r="H28" s="130"/>
      <c r="I28" s="130"/>
    </row>
    <row r="29" spans="1:9" ht="15" x14ac:dyDescent="0.25">
      <c r="A29" s="73"/>
      <c r="B29" s="73"/>
      <c r="C29" s="40" t="s">
        <v>42</v>
      </c>
      <c r="D29" s="130" t="e">
        <f>AVERAGE(D16,D28)</f>
        <v>#DIV/0!</v>
      </c>
      <c r="E29" s="144"/>
      <c r="F29" s="144"/>
      <c r="G29" s="144"/>
      <c r="H29" s="144"/>
      <c r="I29" s="144"/>
    </row>
    <row r="30" spans="1:9" ht="15" x14ac:dyDescent="0.25">
      <c r="A30" s="27"/>
      <c r="B30" s="28"/>
      <c r="C30" s="26"/>
      <c r="D30" s="143"/>
      <c r="E30" s="143"/>
      <c r="F30" s="143"/>
      <c r="G30" s="143"/>
      <c r="H30" s="143"/>
      <c r="I30" s="143"/>
    </row>
  </sheetData>
  <mergeCells count="15">
    <mergeCell ref="D30:I30"/>
    <mergeCell ref="D16:I16"/>
    <mergeCell ref="D28:I28"/>
    <mergeCell ref="D29:I29"/>
    <mergeCell ref="D17:I17"/>
    <mergeCell ref="A19:A20"/>
    <mergeCell ref="B17:B18"/>
    <mergeCell ref="C17:C18"/>
    <mergeCell ref="A7:C7"/>
    <mergeCell ref="A1:I1"/>
    <mergeCell ref="A5:A6"/>
    <mergeCell ref="B5:B6"/>
    <mergeCell ref="C5:C6"/>
    <mergeCell ref="A17:A18"/>
    <mergeCell ref="D5:I5"/>
  </mergeCells>
  <phoneticPr fontId="4" type="noConversion"/>
  <pageMargins left="0.70866141732283472" right="0.31496062992125984" top="0.6692913385826772" bottom="0.15748031496062992" header="0.15748031496062992" footer="0.19685039370078741"/>
  <pageSetup scale="85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I31"/>
  <sheetViews>
    <sheetView zoomScale="80" zoomScaleNormal="80" workbookViewId="0">
      <selection activeCell="C16" sqref="C16:C17"/>
    </sheetView>
  </sheetViews>
  <sheetFormatPr defaultColWidth="8.88671875" defaultRowHeight="13.2" x14ac:dyDescent="0.25"/>
  <cols>
    <col min="1" max="1" width="23.6640625" style="67" customWidth="1"/>
    <col min="2" max="2" width="4.5546875" style="67" customWidth="1"/>
    <col min="3" max="3" width="55.33203125" style="67" customWidth="1"/>
    <col min="4" max="9" width="4.109375" style="67" customWidth="1"/>
    <col min="10" max="16384" width="8.88671875" style="67"/>
  </cols>
  <sheetData>
    <row r="1" spans="1:9" x14ac:dyDescent="0.25">
      <c r="A1" s="142" t="s">
        <v>39</v>
      </c>
      <c r="B1" s="142"/>
      <c r="C1" s="142"/>
      <c r="D1" s="142"/>
      <c r="E1" s="142"/>
      <c r="F1" s="142"/>
      <c r="G1" s="142"/>
      <c r="H1" s="142"/>
      <c r="I1" s="142"/>
    </row>
    <row r="3" spans="1:9" x14ac:dyDescent="0.25">
      <c r="A3" s="32" t="s">
        <v>47</v>
      </c>
    </row>
    <row r="5" spans="1:9" ht="12.75" customHeight="1" x14ac:dyDescent="0.25">
      <c r="A5" s="145" t="s">
        <v>35</v>
      </c>
      <c r="B5" s="145" t="s">
        <v>36</v>
      </c>
      <c r="C5" s="131" t="s">
        <v>37</v>
      </c>
      <c r="D5" s="129" t="s">
        <v>38</v>
      </c>
      <c r="E5" s="129"/>
      <c r="F5" s="129"/>
      <c r="G5" s="129"/>
      <c r="H5" s="129"/>
      <c r="I5" s="129"/>
    </row>
    <row r="6" spans="1:9" x14ac:dyDescent="0.25">
      <c r="A6" s="145"/>
      <c r="B6" s="145"/>
      <c r="C6" s="131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x14ac:dyDescent="0.25">
      <c r="A7" s="139" t="s">
        <v>59</v>
      </c>
      <c r="B7" s="140"/>
      <c r="C7" s="141"/>
      <c r="D7" s="6"/>
      <c r="E7" s="6"/>
      <c r="F7" s="6"/>
      <c r="G7" s="6"/>
      <c r="H7" s="6"/>
      <c r="I7" s="6"/>
    </row>
    <row r="8" spans="1:9" ht="30" customHeight="1" x14ac:dyDescent="0.25">
      <c r="A8" s="10" t="s">
        <v>2</v>
      </c>
      <c r="B8" s="53" t="s">
        <v>60</v>
      </c>
      <c r="C8" s="35"/>
      <c r="D8" s="2"/>
      <c r="E8" s="2"/>
      <c r="F8" s="2"/>
      <c r="G8" s="2"/>
      <c r="H8" s="2"/>
      <c r="I8" s="2"/>
    </row>
    <row r="9" spans="1:9" s="73" customFormat="1" ht="32.25" customHeight="1" x14ac:dyDescent="0.25">
      <c r="A9" s="24"/>
      <c r="B9" s="11">
        <v>1</v>
      </c>
      <c r="C9" s="49" t="s">
        <v>167</v>
      </c>
      <c r="D9" s="2"/>
      <c r="E9" s="2"/>
      <c r="F9" s="2"/>
      <c r="G9" s="2"/>
      <c r="H9" s="2"/>
      <c r="I9" s="2"/>
    </row>
    <row r="10" spans="1:9" ht="58.95" customHeight="1" x14ac:dyDescent="0.25">
      <c r="A10" s="24"/>
      <c r="B10" s="4">
        <v>2</v>
      </c>
      <c r="C10" s="49" t="s">
        <v>168</v>
      </c>
      <c r="D10" s="6"/>
      <c r="E10" s="6"/>
      <c r="F10" s="6"/>
      <c r="G10" s="6"/>
      <c r="H10" s="6"/>
      <c r="I10" s="6"/>
    </row>
    <row r="11" spans="1:9" ht="43.2" customHeight="1" x14ac:dyDescent="0.25">
      <c r="A11" s="6"/>
      <c r="B11" s="8">
        <v>3</v>
      </c>
      <c r="C11" s="49" t="s">
        <v>169</v>
      </c>
      <c r="D11" s="6"/>
      <c r="E11" s="6"/>
      <c r="F11" s="6"/>
      <c r="G11" s="6"/>
      <c r="H11" s="6"/>
      <c r="I11" s="6"/>
    </row>
    <row r="12" spans="1:9" ht="15" hidden="1" x14ac:dyDescent="0.25">
      <c r="A12" s="3"/>
      <c r="B12" s="11"/>
      <c r="C12" s="10"/>
      <c r="D12" s="12">
        <f t="shared" ref="D12:I12" si="0">COUNTIF(D8:D11,"x")</f>
        <v>0</v>
      </c>
      <c r="E12" s="12">
        <f t="shared" si="0"/>
        <v>0</v>
      </c>
      <c r="F12" s="12">
        <f t="shared" si="0"/>
        <v>0</v>
      </c>
      <c r="G12" s="12">
        <f t="shared" si="0"/>
        <v>0</v>
      </c>
      <c r="H12" s="12">
        <f t="shared" si="0"/>
        <v>0</v>
      </c>
      <c r="I12" s="14">
        <f t="shared" si="0"/>
        <v>0</v>
      </c>
    </row>
    <row r="13" spans="1:9" ht="15" hidden="1" x14ac:dyDescent="0.25">
      <c r="A13" s="3"/>
      <c r="B13" s="4"/>
      <c r="C13" s="10"/>
      <c r="D13" s="36">
        <f>D12*0</f>
        <v>0</v>
      </c>
      <c r="E13" s="36">
        <f>E12*1</f>
        <v>0</v>
      </c>
      <c r="F13" s="36">
        <f>F12*2</f>
        <v>0</v>
      </c>
      <c r="G13" s="36">
        <f>G12*3</f>
        <v>0</v>
      </c>
      <c r="H13" s="36">
        <f>H12*4</f>
        <v>0</v>
      </c>
      <c r="I13" s="36">
        <f>I12*5</f>
        <v>0</v>
      </c>
    </row>
    <row r="14" spans="1:9" ht="15" x14ac:dyDescent="0.25">
      <c r="A14" s="27"/>
      <c r="B14" s="28"/>
      <c r="C14" s="83" t="s">
        <v>40</v>
      </c>
      <c r="D14" s="130" t="e">
        <f>(SUM(D13:I13))/(SUM(D12:I12))</f>
        <v>#DIV/0!</v>
      </c>
      <c r="E14" s="130"/>
      <c r="F14" s="130"/>
      <c r="G14" s="130"/>
      <c r="H14" s="130"/>
      <c r="I14" s="130"/>
    </row>
    <row r="15" spans="1:9" ht="15" x14ac:dyDescent="0.25">
      <c r="A15" s="27"/>
      <c r="B15" s="28"/>
      <c r="C15" s="26"/>
      <c r="D15" s="82"/>
      <c r="E15" s="82"/>
      <c r="F15" s="82"/>
      <c r="G15" s="82"/>
      <c r="H15" s="82"/>
      <c r="I15" s="82"/>
    </row>
    <row r="16" spans="1:9" ht="12.75" customHeight="1" x14ac:dyDescent="0.25">
      <c r="A16" s="131" t="s">
        <v>35</v>
      </c>
      <c r="B16" s="131" t="s">
        <v>36</v>
      </c>
      <c r="C16" s="131" t="s">
        <v>37</v>
      </c>
      <c r="D16" s="129" t="s">
        <v>38</v>
      </c>
      <c r="E16" s="129"/>
      <c r="F16" s="129"/>
      <c r="G16" s="129"/>
      <c r="H16" s="129"/>
      <c r="I16" s="129"/>
    </row>
    <row r="17" spans="1:9" x14ac:dyDescent="0.25">
      <c r="A17" s="131"/>
      <c r="B17" s="131"/>
      <c r="C17" s="131"/>
      <c r="D17" s="81">
        <v>0</v>
      </c>
      <c r="E17" s="81">
        <v>1</v>
      </c>
      <c r="F17" s="81">
        <v>2</v>
      </c>
      <c r="G17" s="81">
        <v>3</v>
      </c>
      <c r="H17" s="81">
        <v>4</v>
      </c>
      <c r="I17" s="81">
        <v>5</v>
      </c>
    </row>
    <row r="18" spans="1:9" ht="21" customHeight="1" x14ac:dyDescent="0.25">
      <c r="A18" s="137" t="s">
        <v>3</v>
      </c>
      <c r="B18" s="74" t="s">
        <v>4</v>
      </c>
      <c r="C18" s="34"/>
      <c r="D18" s="6"/>
      <c r="E18" s="6"/>
      <c r="F18" s="6"/>
      <c r="G18" s="6"/>
      <c r="H18" s="6"/>
      <c r="I18" s="6"/>
    </row>
    <row r="19" spans="1:9" ht="46.95" customHeight="1" x14ac:dyDescent="0.25">
      <c r="A19" s="138"/>
      <c r="B19" s="4">
        <v>4</v>
      </c>
      <c r="C19" s="57" t="s">
        <v>123</v>
      </c>
      <c r="D19" s="6"/>
      <c r="E19" s="6"/>
      <c r="F19" s="6"/>
      <c r="G19" s="6"/>
      <c r="H19" s="6"/>
      <c r="I19" s="6"/>
    </row>
    <row r="20" spans="1:9" ht="30.6" customHeight="1" x14ac:dyDescent="0.25">
      <c r="A20" s="24"/>
      <c r="B20" s="33">
        <v>5</v>
      </c>
      <c r="C20" s="49" t="s">
        <v>65</v>
      </c>
      <c r="D20" s="6"/>
      <c r="E20" s="6"/>
      <c r="F20" s="6"/>
      <c r="G20" s="6"/>
      <c r="H20" s="6"/>
      <c r="I20" s="6"/>
    </row>
    <row r="21" spans="1:9" ht="73.2" customHeight="1" x14ac:dyDescent="0.25">
      <c r="A21" s="24"/>
      <c r="B21" s="4">
        <v>6</v>
      </c>
      <c r="C21" s="49" t="s">
        <v>201</v>
      </c>
      <c r="D21" s="6"/>
      <c r="E21" s="6"/>
      <c r="F21" s="6"/>
      <c r="G21" s="6"/>
      <c r="H21" s="6"/>
      <c r="I21" s="6"/>
    </row>
    <row r="22" spans="1:9" ht="33.75" customHeight="1" x14ac:dyDescent="0.25">
      <c r="A22" s="24"/>
      <c r="B22" s="75">
        <v>7</v>
      </c>
      <c r="C22" s="49" t="s">
        <v>202</v>
      </c>
      <c r="D22" s="6"/>
      <c r="E22" s="6"/>
      <c r="F22" s="6"/>
      <c r="G22" s="6"/>
      <c r="H22" s="6"/>
      <c r="I22" s="6"/>
    </row>
    <row r="23" spans="1:9" ht="21.15" customHeight="1" x14ac:dyDescent="0.25">
      <c r="A23" s="24"/>
      <c r="B23" s="76" t="s">
        <v>5</v>
      </c>
      <c r="C23" s="59"/>
      <c r="D23" s="6"/>
      <c r="E23" s="6"/>
      <c r="F23" s="6"/>
      <c r="G23" s="6"/>
      <c r="H23" s="6"/>
      <c r="I23" s="6"/>
    </row>
    <row r="24" spans="1:9" ht="42" customHeight="1" x14ac:dyDescent="0.25">
      <c r="A24" s="24"/>
      <c r="B24" s="77" t="s">
        <v>6</v>
      </c>
      <c r="C24" s="57" t="s">
        <v>152</v>
      </c>
      <c r="D24" s="6"/>
      <c r="E24" s="6"/>
      <c r="F24" s="6"/>
      <c r="G24" s="6"/>
      <c r="H24" s="6"/>
      <c r="I24" s="6"/>
    </row>
    <row r="25" spans="1:9" ht="43.2" customHeight="1" x14ac:dyDescent="0.25">
      <c r="A25" s="24"/>
      <c r="B25" s="78" t="s">
        <v>7</v>
      </c>
      <c r="C25" s="49" t="s">
        <v>153</v>
      </c>
      <c r="D25" s="6"/>
      <c r="E25" s="6"/>
      <c r="F25" s="6"/>
      <c r="G25" s="6"/>
      <c r="H25" s="6"/>
      <c r="I25" s="6"/>
    </row>
    <row r="26" spans="1:9" ht="33" customHeight="1" x14ac:dyDescent="0.25">
      <c r="A26" s="24"/>
      <c r="B26" s="78" t="s">
        <v>8</v>
      </c>
      <c r="C26" s="49" t="s">
        <v>0</v>
      </c>
      <c r="D26" s="6"/>
      <c r="E26" s="6"/>
      <c r="F26" s="6"/>
      <c r="G26" s="6"/>
      <c r="H26" s="6"/>
      <c r="I26" s="6"/>
    </row>
    <row r="27" spans="1:9" ht="48" customHeight="1" x14ac:dyDescent="0.25">
      <c r="A27" s="6"/>
      <c r="B27" s="78" t="s">
        <v>9</v>
      </c>
      <c r="C27" s="49" t="s">
        <v>1</v>
      </c>
      <c r="D27" s="6"/>
      <c r="E27" s="6"/>
      <c r="F27" s="6"/>
      <c r="G27" s="6"/>
      <c r="H27" s="6"/>
      <c r="I27" s="6"/>
    </row>
    <row r="28" spans="1:9" ht="15" hidden="1" x14ac:dyDescent="0.25">
      <c r="A28" s="3"/>
      <c r="B28" s="11"/>
      <c r="C28" s="10"/>
      <c r="D28" s="12">
        <f>COUNTIF(D18:D27,"x")</f>
        <v>0</v>
      </c>
      <c r="E28" s="12">
        <f t="shared" ref="E28:I28" si="1">COUNTIF(E18:E27,"x")</f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5">
      <c r="A29" s="3"/>
      <c r="B29" s="4"/>
      <c r="C29" s="10"/>
      <c r="D29" s="36">
        <f>D28*0</f>
        <v>0</v>
      </c>
      <c r="E29" s="36">
        <f>E28*1</f>
        <v>0</v>
      </c>
      <c r="F29" s="36">
        <f>F28*2</f>
        <v>0</v>
      </c>
      <c r="G29" s="36">
        <f>G28*3</f>
        <v>0</v>
      </c>
      <c r="H29" s="36">
        <f>H28*4</f>
        <v>0</v>
      </c>
      <c r="I29" s="36">
        <f>I28*5</f>
        <v>0</v>
      </c>
    </row>
    <row r="30" spans="1:9" ht="15" x14ac:dyDescent="0.25">
      <c r="A30" s="27"/>
      <c r="B30" s="28"/>
      <c r="C30" s="83" t="s">
        <v>40</v>
      </c>
      <c r="D30" s="130" t="e">
        <f>(SUM(D29:I29))/(SUM(D28:I28))</f>
        <v>#DIV/0!</v>
      </c>
      <c r="E30" s="130"/>
      <c r="F30" s="130"/>
      <c r="G30" s="130"/>
      <c r="H30" s="130"/>
      <c r="I30" s="130"/>
    </row>
    <row r="31" spans="1:9" ht="15" x14ac:dyDescent="0.25">
      <c r="A31" s="27"/>
      <c r="B31" s="28"/>
      <c r="C31" s="40" t="s">
        <v>43</v>
      </c>
      <c r="D31" s="130" t="e">
        <f>AVERAGE(D14,D30)</f>
        <v>#DIV/0!</v>
      </c>
      <c r="E31" s="144"/>
      <c r="F31" s="144"/>
      <c r="G31" s="144"/>
      <c r="H31" s="144"/>
      <c r="I31" s="144"/>
    </row>
  </sheetData>
  <mergeCells count="14">
    <mergeCell ref="D31:I31"/>
    <mergeCell ref="A1:I1"/>
    <mergeCell ref="A5:A6"/>
    <mergeCell ref="B5:B6"/>
    <mergeCell ref="C5:C6"/>
    <mergeCell ref="D5:I5"/>
    <mergeCell ref="A7:C7"/>
    <mergeCell ref="D14:I14"/>
    <mergeCell ref="A16:A17"/>
    <mergeCell ref="B16:B17"/>
    <mergeCell ref="C16:C17"/>
    <mergeCell ref="D16:I16"/>
    <mergeCell ref="D30:I30"/>
    <mergeCell ref="A18:A19"/>
  </mergeCells>
  <phoneticPr fontId="4" type="noConversion"/>
  <pageMargins left="0.59055118110236227" right="0.25" top="0.43307086614173229" bottom="0.35433070866141736" header="0.31496062992125984" footer="0.23622047244094491"/>
  <pageSetup scale="90" orientation="portrait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I31"/>
  <sheetViews>
    <sheetView workbookViewId="0">
      <selection activeCell="C11" sqref="C11"/>
    </sheetView>
  </sheetViews>
  <sheetFormatPr defaultColWidth="8.88671875" defaultRowHeight="13.2" x14ac:dyDescent="0.25"/>
  <cols>
    <col min="1" max="1" width="23.6640625" style="67" customWidth="1"/>
    <col min="2" max="2" width="4.5546875" style="67" customWidth="1"/>
    <col min="3" max="3" width="57.44140625" style="67" customWidth="1"/>
    <col min="4" max="9" width="4.109375" style="67" customWidth="1"/>
    <col min="10" max="16384" width="8.88671875" style="67"/>
  </cols>
  <sheetData>
    <row r="1" spans="1:9" x14ac:dyDescent="0.25">
      <c r="A1" s="142" t="s">
        <v>39</v>
      </c>
      <c r="B1" s="142"/>
      <c r="C1" s="142"/>
      <c r="D1" s="142"/>
      <c r="E1" s="142"/>
      <c r="F1" s="142"/>
      <c r="G1" s="142"/>
      <c r="H1" s="142"/>
      <c r="I1" s="142"/>
    </row>
    <row r="3" spans="1:9" x14ac:dyDescent="0.25">
      <c r="A3" s="32" t="s">
        <v>47</v>
      </c>
    </row>
    <row r="5" spans="1:9" x14ac:dyDescent="0.25">
      <c r="A5" s="145" t="s">
        <v>35</v>
      </c>
      <c r="B5" s="145" t="s">
        <v>36</v>
      </c>
      <c r="C5" s="145" t="s">
        <v>37</v>
      </c>
      <c r="D5" s="146" t="s">
        <v>38</v>
      </c>
      <c r="E5" s="146"/>
      <c r="F5" s="146"/>
      <c r="G5" s="146"/>
      <c r="H5" s="146"/>
      <c r="I5" s="146"/>
    </row>
    <row r="6" spans="1:9" x14ac:dyDescent="0.25">
      <c r="A6" s="145"/>
      <c r="B6" s="145"/>
      <c r="C6" s="145"/>
      <c r="D6" s="83">
        <v>0</v>
      </c>
      <c r="E6" s="83">
        <v>1</v>
      </c>
      <c r="F6" s="83">
        <v>2</v>
      </c>
      <c r="G6" s="83">
        <v>3</v>
      </c>
      <c r="H6" s="83">
        <v>4</v>
      </c>
      <c r="I6" s="83">
        <v>5</v>
      </c>
    </row>
    <row r="7" spans="1:9" ht="15" x14ac:dyDescent="0.25">
      <c r="A7" s="139" t="s">
        <v>10</v>
      </c>
      <c r="B7" s="140"/>
      <c r="C7" s="141"/>
      <c r="D7" s="6"/>
      <c r="E7" s="6"/>
      <c r="F7" s="6"/>
      <c r="G7" s="6"/>
      <c r="H7" s="6"/>
      <c r="I7" s="6"/>
    </row>
    <row r="8" spans="1:9" ht="16.2" customHeight="1" x14ac:dyDescent="0.25">
      <c r="A8" s="137" t="s">
        <v>11</v>
      </c>
      <c r="B8" s="74" t="s">
        <v>12</v>
      </c>
      <c r="C8" s="3"/>
      <c r="D8" s="2"/>
      <c r="E8" s="2"/>
      <c r="F8" s="2"/>
      <c r="G8" s="2"/>
      <c r="H8" s="2"/>
      <c r="I8" s="2"/>
    </row>
    <row r="9" spans="1:9" ht="71.400000000000006" customHeight="1" x14ac:dyDescent="0.25">
      <c r="A9" s="138"/>
      <c r="B9" s="11">
        <v>1</v>
      </c>
      <c r="C9" s="49" t="s">
        <v>170</v>
      </c>
      <c r="D9" s="2"/>
      <c r="E9" s="2"/>
      <c r="F9" s="2"/>
      <c r="G9" s="2"/>
      <c r="H9" s="2"/>
      <c r="I9" s="2"/>
    </row>
    <row r="10" spans="1:9" ht="33.75" customHeight="1" x14ac:dyDescent="0.25">
      <c r="A10" s="24"/>
      <c r="B10" s="4">
        <v>2</v>
      </c>
      <c r="C10" s="49" t="s">
        <v>66</v>
      </c>
      <c r="D10" s="2"/>
      <c r="E10" s="2"/>
      <c r="F10" s="2"/>
      <c r="G10" s="2"/>
      <c r="H10" s="2"/>
      <c r="I10" s="2"/>
    </row>
    <row r="11" spans="1:9" ht="53.25" customHeight="1" x14ac:dyDescent="0.25">
      <c r="A11" s="24"/>
      <c r="B11" s="4">
        <v>3</v>
      </c>
      <c r="C11" s="49" t="s">
        <v>200</v>
      </c>
      <c r="D11" s="2"/>
      <c r="E11" s="2"/>
      <c r="F11" s="2"/>
      <c r="G11" s="2"/>
      <c r="H11" s="2"/>
      <c r="I11" s="2"/>
    </row>
    <row r="12" spans="1:9" ht="15.15" customHeight="1" x14ac:dyDescent="0.25">
      <c r="A12" s="24"/>
      <c r="B12" s="52" t="s">
        <v>13</v>
      </c>
      <c r="C12" s="34"/>
      <c r="D12" s="2"/>
      <c r="E12" s="2"/>
      <c r="F12" s="2"/>
      <c r="G12" s="2"/>
      <c r="H12" s="2"/>
      <c r="I12" s="2"/>
    </row>
    <row r="13" spans="1:9" ht="42" customHeight="1" x14ac:dyDescent="0.25">
      <c r="A13" s="24"/>
      <c r="B13" s="4">
        <v>4</v>
      </c>
      <c r="C13" s="49" t="s">
        <v>124</v>
      </c>
      <c r="D13" s="2"/>
      <c r="E13" s="2"/>
      <c r="F13" s="2"/>
      <c r="G13" s="2"/>
      <c r="H13" s="2"/>
      <c r="I13" s="2"/>
    </row>
    <row r="14" spans="1:9" ht="41.4" customHeight="1" x14ac:dyDescent="0.25">
      <c r="A14" s="24"/>
      <c r="B14" s="4">
        <v>5</v>
      </c>
      <c r="C14" s="49" t="s">
        <v>125</v>
      </c>
      <c r="D14" s="2"/>
      <c r="E14" s="2"/>
      <c r="F14" s="2"/>
      <c r="G14" s="2"/>
      <c r="H14" s="2"/>
      <c r="I14" s="2"/>
    </row>
    <row r="15" spans="1:9" ht="15" hidden="1" x14ac:dyDescent="0.25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5">
      <c r="A16" s="3"/>
      <c r="B16" s="4"/>
      <c r="C16" s="10"/>
      <c r="D16" s="36">
        <f>D15*0</f>
        <v>0</v>
      </c>
      <c r="E16" s="36">
        <f>E15*1</f>
        <v>0</v>
      </c>
      <c r="F16" s="36">
        <f>F15*2</f>
        <v>0</v>
      </c>
      <c r="G16" s="36">
        <f>G15*3</f>
        <v>0</v>
      </c>
      <c r="H16" s="36">
        <f>H15*4</f>
        <v>0</v>
      </c>
      <c r="I16" s="36">
        <f>I15*5</f>
        <v>0</v>
      </c>
    </row>
    <row r="17" spans="1:9" ht="15" x14ac:dyDescent="0.25">
      <c r="A17" s="22"/>
      <c r="B17" s="28"/>
      <c r="C17" s="83" t="s">
        <v>40</v>
      </c>
      <c r="D17" s="130" t="e">
        <f>(SUM(D16:I16))/(SUM(D15:I15))</f>
        <v>#DIV/0!</v>
      </c>
      <c r="E17" s="130"/>
      <c r="F17" s="130"/>
      <c r="G17" s="130"/>
      <c r="H17" s="130"/>
      <c r="I17" s="130"/>
    </row>
    <row r="19" spans="1:9" x14ac:dyDescent="0.25">
      <c r="A19" s="131" t="s">
        <v>35</v>
      </c>
      <c r="B19" s="131" t="s">
        <v>36</v>
      </c>
      <c r="C19" s="131" t="s">
        <v>37</v>
      </c>
      <c r="D19" s="129" t="s">
        <v>38</v>
      </c>
      <c r="E19" s="129"/>
      <c r="F19" s="129"/>
      <c r="G19" s="129"/>
      <c r="H19" s="129"/>
      <c r="I19" s="129"/>
    </row>
    <row r="20" spans="1:9" x14ac:dyDescent="0.25">
      <c r="A20" s="131"/>
      <c r="B20" s="131"/>
      <c r="C20" s="131"/>
      <c r="D20" s="81">
        <v>0</v>
      </c>
      <c r="E20" s="81">
        <v>1</v>
      </c>
      <c r="F20" s="81">
        <v>2</v>
      </c>
      <c r="G20" s="81">
        <v>3</v>
      </c>
      <c r="H20" s="81">
        <v>4</v>
      </c>
      <c r="I20" s="81">
        <v>5</v>
      </c>
    </row>
    <row r="21" spans="1:9" ht="16.2" customHeight="1" x14ac:dyDescent="0.25">
      <c r="A21" s="137" t="s">
        <v>14</v>
      </c>
      <c r="B21" s="74" t="s">
        <v>15</v>
      </c>
      <c r="C21" s="34"/>
      <c r="D21" s="2"/>
      <c r="E21" s="2"/>
      <c r="F21" s="2"/>
      <c r="G21" s="2"/>
      <c r="H21" s="2"/>
      <c r="I21" s="2"/>
    </row>
    <row r="22" spans="1:9" ht="55.2" customHeight="1" x14ac:dyDescent="0.25">
      <c r="A22" s="138"/>
      <c r="B22" s="4">
        <v>6</v>
      </c>
      <c r="C22" s="49" t="s">
        <v>67</v>
      </c>
      <c r="D22" s="2"/>
      <c r="E22" s="2"/>
      <c r="F22" s="2"/>
      <c r="G22" s="2"/>
      <c r="H22" s="2"/>
      <c r="I22" s="2"/>
    </row>
    <row r="23" spans="1:9" ht="28.95" customHeight="1" x14ac:dyDescent="0.25">
      <c r="A23" s="30"/>
      <c r="B23" s="4">
        <v>7</v>
      </c>
      <c r="C23" s="49" t="s">
        <v>154</v>
      </c>
      <c r="D23" s="2"/>
      <c r="E23" s="2"/>
      <c r="F23" s="2"/>
      <c r="G23" s="2"/>
      <c r="H23" s="2"/>
      <c r="I23" s="2"/>
    </row>
    <row r="24" spans="1:9" ht="30.6" customHeight="1" x14ac:dyDescent="0.25">
      <c r="A24" s="30"/>
      <c r="B24" s="4">
        <v>8</v>
      </c>
      <c r="C24" s="49" t="s">
        <v>68</v>
      </c>
      <c r="D24" s="2"/>
      <c r="E24" s="2"/>
      <c r="F24" s="2"/>
      <c r="G24" s="2"/>
      <c r="H24" s="2"/>
      <c r="I24" s="2"/>
    </row>
    <row r="25" spans="1:9" ht="15" x14ac:dyDescent="0.25">
      <c r="A25" s="31"/>
      <c r="B25" s="74" t="s">
        <v>16</v>
      </c>
      <c r="C25" s="34"/>
      <c r="D25" s="2"/>
      <c r="E25" s="2"/>
      <c r="F25" s="2"/>
      <c r="G25" s="2"/>
      <c r="H25" s="2"/>
      <c r="I25" s="2"/>
    </row>
    <row r="26" spans="1:9" ht="70.95" customHeight="1" x14ac:dyDescent="0.25">
      <c r="A26" s="31"/>
      <c r="B26" s="4">
        <v>9</v>
      </c>
      <c r="C26" s="50" t="s">
        <v>171</v>
      </c>
      <c r="D26" s="2"/>
      <c r="E26" s="2"/>
      <c r="F26" s="2"/>
      <c r="G26" s="2"/>
      <c r="H26" s="2"/>
      <c r="I26" s="2"/>
    </row>
    <row r="27" spans="1:9" ht="60.6" customHeight="1" x14ac:dyDescent="0.25">
      <c r="A27" s="41"/>
      <c r="B27" s="4">
        <v>10</v>
      </c>
      <c r="C27" s="50" t="s">
        <v>172</v>
      </c>
      <c r="D27" s="2"/>
      <c r="E27" s="2"/>
      <c r="F27" s="2"/>
      <c r="G27" s="2"/>
      <c r="H27" s="2"/>
      <c r="I27" s="2"/>
    </row>
    <row r="28" spans="1:9" ht="15" hidden="1" x14ac:dyDescent="0.25">
      <c r="A28" s="3"/>
      <c r="B28" s="11"/>
      <c r="C28" s="3"/>
      <c r="D28" s="12">
        <f t="shared" ref="D28:I28" si="1">COUNTIF(D21:D27,"x")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5">
      <c r="A29" s="3"/>
      <c r="B29" s="4"/>
      <c r="C29" s="10"/>
      <c r="D29" s="36">
        <f>D28*0</f>
        <v>0</v>
      </c>
      <c r="E29" s="36">
        <f>E28*1</f>
        <v>0</v>
      </c>
      <c r="F29" s="36">
        <f>F28*2</f>
        <v>0</v>
      </c>
      <c r="G29" s="36">
        <f>G28*3</f>
        <v>0</v>
      </c>
      <c r="H29" s="36">
        <f>H28*4</f>
        <v>0</v>
      </c>
      <c r="I29" s="36">
        <f>I28*5</f>
        <v>0</v>
      </c>
    </row>
    <row r="30" spans="1:9" ht="15" x14ac:dyDescent="0.25">
      <c r="A30" s="27"/>
      <c r="B30" s="28"/>
      <c r="C30" s="83" t="s">
        <v>40</v>
      </c>
      <c r="D30" s="130" t="e">
        <f>(SUM(D29:I29))/(SUM(D28:I28))</f>
        <v>#DIV/0!</v>
      </c>
      <c r="E30" s="130"/>
      <c r="F30" s="130"/>
      <c r="G30" s="130"/>
      <c r="H30" s="130"/>
      <c r="I30" s="130"/>
    </row>
    <row r="31" spans="1:9" ht="15" x14ac:dyDescent="0.25">
      <c r="A31" s="27"/>
      <c r="B31" s="28"/>
      <c r="C31" s="40" t="s">
        <v>44</v>
      </c>
      <c r="D31" s="130" t="e">
        <f>AVERAGE(D17,D30)</f>
        <v>#DIV/0!</v>
      </c>
      <c r="E31" s="144"/>
      <c r="F31" s="144"/>
      <c r="G31" s="144"/>
      <c r="H31" s="144"/>
      <c r="I31" s="144"/>
    </row>
  </sheetData>
  <mergeCells count="15">
    <mergeCell ref="A1:I1"/>
    <mergeCell ref="D31:I31"/>
    <mergeCell ref="A5:A6"/>
    <mergeCell ref="B5:B6"/>
    <mergeCell ref="C5:C6"/>
    <mergeCell ref="D5:I5"/>
    <mergeCell ref="A7:C7"/>
    <mergeCell ref="D30:I30"/>
    <mergeCell ref="D17:I17"/>
    <mergeCell ref="A19:A20"/>
    <mergeCell ref="B19:B20"/>
    <mergeCell ref="C19:C20"/>
    <mergeCell ref="D19:I19"/>
    <mergeCell ref="A21:A22"/>
    <mergeCell ref="A8:A9"/>
  </mergeCells>
  <phoneticPr fontId="4" type="noConversion"/>
  <pageMargins left="0.59055118110236227" right="0.25" top="0.54" bottom="0.17" header="0.17" footer="0.17"/>
  <pageSetup scale="85" orientation="portrait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53"/>
  <sheetViews>
    <sheetView zoomScale="70" zoomScaleNormal="70" workbookViewId="0">
      <selection activeCell="J17" sqref="J17"/>
    </sheetView>
  </sheetViews>
  <sheetFormatPr defaultColWidth="8.88671875" defaultRowHeight="13.2" x14ac:dyDescent="0.25"/>
  <cols>
    <col min="1" max="1" width="23.6640625" style="67" customWidth="1"/>
    <col min="2" max="2" width="4.5546875" style="67" customWidth="1"/>
    <col min="3" max="3" width="60.5546875" style="67" customWidth="1"/>
    <col min="4" max="9" width="4.109375" style="67" customWidth="1"/>
    <col min="10" max="16384" width="8.88671875" style="67"/>
  </cols>
  <sheetData>
    <row r="1" spans="1:9" x14ac:dyDescent="0.25">
      <c r="A1" s="142" t="s">
        <v>39</v>
      </c>
      <c r="B1" s="142"/>
      <c r="C1" s="142"/>
      <c r="D1" s="142"/>
      <c r="E1" s="142"/>
      <c r="F1" s="142"/>
      <c r="G1" s="142"/>
      <c r="H1" s="142"/>
      <c r="I1" s="142"/>
    </row>
    <row r="3" spans="1:9" x14ac:dyDescent="0.25">
      <c r="A3" s="32" t="s">
        <v>47</v>
      </c>
    </row>
    <row r="5" spans="1:9" x14ac:dyDescent="0.25">
      <c r="A5" s="131" t="s">
        <v>35</v>
      </c>
      <c r="B5" s="131" t="s">
        <v>36</v>
      </c>
      <c r="C5" s="131" t="s">
        <v>37</v>
      </c>
      <c r="D5" s="129" t="s">
        <v>38</v>
      </c>
      <c r="E5" s="129"/>
      <c r="F5" s="129"/>
      <c r="G5" s="129"/>
      <c r="H5" s="129"/>
      <c r="I5" s="129"/>
    </row>
    <row r="6" spans="1:9" x14ac:dyDescent="0.25">
      <c r="A6" s="131"/>
      <c r="B6" s="131"/>
      <c r="C6" s="131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7.399999999999999" customHeight="1" x14ac:dyDescent="0.25">
      <c r="A7" s="58" t="s">
        <v>17</v>
      </c>
      <c r="D7" s="2"/>
      <c r="E7" s="2"/>
      <c r="F7" s="2"/>
      <c r="G7" s="2"/>
      <c r="H7" s="2"/>
      <c r="I7" s="2"/>
    </row>
    <row r="8" spans="1:9" ht="15.15" customHeight="1" x14ac:dyDescent="0.25">
      <c r="A8" s="10" t="s">
        <v>127</v>
      </c>
      <c r="B8" s="52" t="s">
        <v>126</v>
      </c>
      <c r="C8" s="34"/>
      <c r="D8" s="2"/>
      <c r="E8" s="2"/>
      <c r="F8" s="2"/>
      <c r="G8" s="2"/>
      <c r="H8" s="2"/>
      <c r="I8" s="2"/>
    </row>
    <row r="9" spans="1:9" ht="49.2" customHeight="1" x14ac:dyDescent="0.25">
      <c r="A9" s="24"/>
      <c r="B9" s="4">
        <v>1</v>
      </c>
      <c r="C9" s="49" t="s">
        <v>173</v>
      </c>
      <c r="D9" s="2"/>
      <c r="E9" s="2"/>
      <c r="F9" s="2"/>
      <c r="G9" s="2"/>
      <c r="H9" s="2"/>
      <c r="I9" s="2"/>
    </row>
    <row r="10" spans="1:9" ht="39.75" customHeight="1" x14ac:dyDescent="0.25">
      <c r="A10" s="24"/>
      <c r="B10" s="4">
        <v>2</v>
      </c>
      <c r="C10" s="49" t="s">
        <v>69</v>
      </c>
      <c r="D10" s="2"/>
      <c r="E10" s="2"/>
      <c r="F10" s="2"/>
      <c r="G10" s="2"/>
      <c r="H10" s="2"/>
      <c r="I10" s="2"/>
    </row>
    <row r="11" spans="1:9" ht="28.5" customHeight="1" x14ac:dyDescent="0.25">
      <c r="A11" s="24"/>
      <c r="B11" s="4">
        <v>3</v>
      </c>
      <c r="C11" s="49" t="s">
        <v>128</v>
      </c>
      <c r="D11" s="2"/>
      <c r="E11" s="2"/>
      <c r="F11" s="2"/>
      <c r="G11" s="2"/>
      <c r="H11" s="2"/>
      <c r="I11" s="2"/>
    </row>
    <row r="12" spans="1:9" ht="15.15" customHeight="1" x14ac:dyDescent="0.25">
      <c r="A12" s="24"/>
      <c r="B12" s="74" t="s">
        <v>18</v>
      </c>
      <c r="C12" s="34"/>
      <c r="D12" s="2"/>
      <c r="E12" s="2"/>
      <c r="F12" s="2"/>
      <c r="G12" s="2"/>
      <c r="H12" s="2"/>
      <c r="I12" s="2"/>
    </row>
    <row r="13" spans="1:9" ht="42.6" customHeight="1" x14ac:dyDescent="0.25">
      <c r="A13" s="33"/>
      <c r="B13" s="11">
        <v>4</v>
      </c>
      <c r="C13" s="59" t="s">
        <v>174</v>
      </c>
      <c r="D13" s="2"/>
      <c r="E13" s="2"/>
      <c r="F13" s="2"/>
      <c r="G13" s="2"/>
      <c r="H13" s="2"/>
      <c r="I13" s="2"/>
    </row>
    <row r="14" spans="1:9" ht="15.15" customHeight="1" x14ac:dyDescent="0.25">
      <c r="A14" s="24"/>
      <c r="B14" s="52" t="s">
        <v>19</v>
      </c>
      <c r="C14" s="34"/>
      <c r="D14" s="2"/>
      <c r="E14" s="2"/>
      <c r="F14" s="2"/>
      <c r="G14" s="2"/>
      <c r="H14" s="2"/>
      <c r="I14" s="2"/>
    </row>
    <row r="15" spans="1:9" ht="28.5" customHeight="1" x14ac:dyDescent="0.25">
      <c r="A15" s="24"/>
      <c r="B15" s="60" t="s">
        <v>20</v>
      </c>
      <c r="C15" s="59" t="s">
        <v>129</v>
      </c>
      <c r="D15" s="2"/>
      <c r="E15" s="2"/>
      <c r="F15" s="2"/>
      <c r="G15" s="2"/>
      <c r="H15" s="2"/>
      <c r="I15" s="2"/>
    </row>
    <row r="16" spans="1:9" ht="28.5" customHeight="1" x14ac:dyDescent="0.25">
      <c r="A16" s="24"/>
      <c r="B16" s="60" t="s">
        <v>21</v>
      </c>
      <c r="C16" s="59" t="s">
        <v>175</v>
      </c>
      <c r="D16" s="2"/>
      <c r="E16" s="2"/>
      <c r="F16" s="2"/>
      <c r="G16" s="2"/>
      <c r="H16" s="2"/>
      <c r="I16" s="2"/>
    </row>
    <row r="17" spans="1:9" ht="46.2" customHeight="1" x14ac:dyDescent="0.25">
      <c r="A17" s="24"/>
      <c r="B17" s="60" t="s">
        <v>22</v>
      </c>
      <c r="C17" s="59" t="s">
        <v>130</v>
      </c>
      <c r="D17" s="2"/>
      <c r="E17" s="2"/>
      <c r="F17" s="2"/>
      <c r="G17" s="2"/>
      <c r="H17" s="2"/>
      <c r="I17" s="2"/>
    </row>
    <row r="18" spans="1:9" ht="27.75" customHeight="1" x14ac:dyDescent="0.25">
      <c r="A18" s="6"/>
      <c r="B18" s="60" t="s">
        <v>6</v>
      </c>
      <c r="C18" s="59" t="s">
        <v>131</v>
      </c>
      <c r="D18" s="2"/>
      <c r="E18" s="2"/>
      <c r="F18" s="2"/>
      <c r="G18" s="2"/>
      <c r="H18" s="2"/>
      <c r="I18" s="2"/>
    </row>
    <row r="19" spans="1:9" ht="15" hidden="1" x14ac:dyDescent="0.25">
      <c r="A19" s="3"/>
      <c r="B19" s="11"/>
      <c r="C19" s="10"/>
      <c r="D19" s="12">
        <f t="shared" ref="D19:I19" si="0">COUNTIF(D8:D18,"x")</f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2">
        <f t="shared" si="0"/>
        <v>0</v>
      </c>
    </row>
    <row r="20" spans="1:9" ht="15" hidden="1" x14ac:dyDescent="0.25">
      <c r="A20" s="3"/>
      <c r="B20" s="4"/>
      <c r="C20" s="10"/>
      <c r="D20" s="36">
        <f>D19*0</f>
        <v>0</v>
      </c>
      <c r="E20" s="36">
        <f>E19*1</f>
        <v>0</v>
      </c>
      <c r="F20" s="36">
        <f>F19*2</f>
        <v>0</v>
      </c>
      <c r="G20" s="36">
        <f>G19*3</f>
        <v>0</v>
      </c>
      <c r="H20" s="36">
        <f>H19*4</f>
        <v>0</v>
      </c>
      <c r="I20" s="36">
        <f>I19*5</f>
        <v>0</v>
      </c>
    </row>
    <row r="21" spans="1:9" ht="15" x14ac:dyDescent="0.25">
      <c r="A21" s="27"/>
      <c r="B21" s="28"/>
      <c r="C21" s="83" t="s">
        <v>40</v>
      </c>
      <c r="D21" s="130" t="e">
        <f>(SUM(D20:I20))/(SUM(D19:I19))</f>
        <v>#DIV/0!</v>
      </c>
      <c r="E21" s="130"/>
      <c r="F21" s="130"/>
      <c r="G21" s="130"/>
      <c r="H21" s="130"/>
      <c r="I21" s="130"/>
    </row>
    <row r="22" spans="1:9" ht="15" x14ac:dyDescent="0.25">
      <c r="A22" s="27"/>
      <c r="B22" s="28"/>
      <c r="C22" s="42"/>
      <c r="D22" s="43"/>
      <c r="E22" s="43"/>
      <c r="F22" s="43"/>
      <c r="G22" s="43"/>
      <c r="H22" s="43"/>
      <c r="I22" s="43"/>
    </row>
    <row r="23" spans="1:9" ht="16.5" customHeight="1" x14ac:dyDescent="0.25">
      <c r="A23" s="29"/>
      <c r="B23" s="19"/>
      <c r="C23" s="18"/>
      <c r="D23" s="29"/>
      <c r="E23" s="29"/>
      <c r="F23" s="29"/>
      <c r="G23" s="29"/>
      <c r="H23" s="29"/>
      <c r="I23" s="29"/>
    </row>
    <row r="24" spans="1:9" x14ac:dyDescent="0.25">
      <c r="A24" s="131" t="s">
        <v>35</v>
      </c>
      <c r="B24" s="131" t="s">
        <v>36</v>
      </c>
      <c r="C24" s="131" t="s">
        <v>37</v>
      </c>
      <c r="D24" s="129" t="s">
        <v>38</v>
      </c>
      <c r="E24" s="129"/>
      <c r="F24" s="129"/>
      <c r="G24" s="129"/>
      <c r="H24" s="129"/>
      <c r="I24" s="129"/>
    </row>
    <row r="25" spans="1:9" x14ac:dyDescent="0.25">
      <c r="A25" s="131"/>
      <c r="B25" s="131"/>
      <c r="C25" s="131"/>
      <c r="D25" s="81">
        <v>0</v>
      </c>
      <c r="E25" s="81">
        <v>1</v>
      </c>
      <c r="F25" s="81">
        <v>2</v>
      </c>
      <c r="G25" s="81">
        <v>3</v>
      </c>
      <c r="H25" s="81">
        <v>4</v>
      </c>
      <c r="I25" s="81">
        <v>5</v>
      </c>
    </row>
    <row r="26" spans="1:9" ht="18.600000000000001" customHeight="1" x14ac:dyDescent="0.25">
      <c r="A26" s="147" t="s">
        <v>23</v>
      </c>
      <c r="B26" s="79" t="s">
        <v>24</v>
      </c>
      <c r="C26" s="34"/>
      <c r="D26" s="2"/>
      <c r="E26" s="2"/>
      <c r="F26" s="2"/>
      <c r="G26" s="2"/>
      <c r="H26" s="2"/>
      <c r="I26" s="2"/>
    </row>
    <row r="27" spans="1:9" ht="40.950000000000003" customHeight="1" x14ac:dyDescent="0.25">
      <c r="A27" s="148"/>
      <c r="B27" s="61" t="s">
        <v>7</v>
      </c>
      <c r="C27" s="49" t="s">
        <v>70</v>
      </c>
      <c r="D27" s="2"/>
      <c r="E27" s="2"/>
      <c r="F27" s="2"/>
      <c r="G27" s="2"/>
      <c r="H27" s="2"/>
      <c r="I27" s="2"/>
    </row>
    <row r="28" spans="1:9" ht="42" customHeight="1" x14ac:dyDescent="0.25">
      <c r="A28" s="24"/>
      <c r="B28" s="61" t="s">
        <v>8</v>
      </c>
      <c r="C28" s="49" t="s">
        <v>132</v>
      </c>
      <c r="D28" s="2"/>
      <c r="E28" s="2"/>
      <c r="F28" s="2"/>
      <c r="G28" s="2"/>
      <c r="H28" s="2"/>
      <c r="I28" s="2"/>
    </row>
    <row r="29" spans="1:9" ht="41.4" customHeight="1" x14ac:dyDescent="0.25">
      <c r="A29" s="24"/>
      <c r="B29" s="61" t="s">
        <v>9</v>
      </c>
      <c r="C29" s="49" t="s">
        <v>176</v>
      </c>
      <c r="D29" s="2"/>
      <c r="E29" s="2"/>
      <c r="F29" s="2"/>
      <c r="G29" s="2"/>
      <c r="H29" s="2"/>
      <c r="I29" s="2"/>
    </row>
    <row r="30" spans="1:9" ht="22.2" customHeight="1" x14ac:dyDescent="0.25">
      <c r="A30" s="24"/>
      <c r="B30" s="61" t="s">
        <v>26</v>
      </c>
      <c r="C30" s="49" t="s">
        <v>133</v>
      </c>
      <c r="D30" s="2"/>
      <c r="E30" s="2"/>
      <c r="F30" s="2"/>
      <c r="G30" s="2"/>
      <c r="H30" s="2"/>
      <c r="I30" s="2"/>
    </row>
    <row r="31" spans="1:9" ht="34.200000000000003" customHeight="1" x14ac:dyDescent="0.25">
      <c r="A31" s="24"/>
      <c r="B31" s="61" t="s">
        <v>25</v>
      </c>
      <c r="C31" s="49" t="s">
        <v>134</v>
      </c>
      <c r="D31" s="2"/>
      <c r="E31" s="2"/>
      <c r="F31" s="2"/>
      <c r="G31" s="2"/>
      <c r="H31" s="2"/>
      <c r="I31" s="2"/>
    </row>
    <row r="32" spans="1:9" ht="21.6" customHeight="1" x14ac:dyDescent="0.25">
      <c r="A32" s="24"/>
      <c r="B32" s="61" t="s">
        <v>73</v>
      </c>
      <c r="C32" s="49" t="s">
        <v>135</v>
      </c>
      <c r="D32" s="2"/>
      <c r="E32" s="2"/>
      <c r="F32" s="2"/>
      <c r="G32" s="2"/>
      <c r="H32" s="2"/>
      <c r="I32" s="2"/>
    </row>
    <row r="33" spans="1:9" ht="17.100000000000001" customHeight="1" x14ac:dyDescent="0.25">
      <c r="A33" s="24"/>
      <c r="B33" s="52" t="s">
        <v>177</v>
      </c>
      <c r="C33" s="59"/>
      <c r="D33" s="2"/>
      <c r="E33" s="2"/>
      <c r="F33" s="2"/>
      <c r="G33" s="2"/>
      <c r="H33" s="2"/>
      <c r="I33" s="2"/>
    </row>
    <row r="34" spans="1:9" ht="42" customHeight="1" x14ac:dyDescent="0.25">
      <c r="A34" s="6"/>
      <c r="B34" s="60" t="s">
        <v>74</v>
      </c>
      <c r="C34" s="57" t="s">
        <v>136</v>
      </c>
      <c r="D34" s="2"/>
      <c r="E34" s="2"/>
      <c r="F34" s="2"/>
      <c r="G34" s="2"/>
      <c r="H34" s="2"/>
      <c r="I34" s="2"/>
    </row>
    <row r="35" spans="1:9" ht="15" hidden="1" x14ac:dyDescent="0.25">
      <c r="A35" s="3"/>
      <c r="B35" s="11"/>
      <c r="C35" s="10"/>
      <c r="D35" s="12">
        <f t="shared" ref="D35:I35" si="1">COUNTIF(D26:D34,"x")</f>
        <v>0</v>
      </c>
      <c r="E35" s="12">
        <f t="shared" si="1"/>
        <v>0</v>
      </c>
      <c r="F35" s="12">
        <f t="shared" si="1"/>
        <v>0</v>
      </c>
      <c r="G35" s="12">
        <f t="shared" si="1"/>
        <v>0</v>
      </c>
      <c r="H35" s="12">
        <f t="shared" si="1"/>
        <v>0</v>
      </c>
      <c r="I35" s="12">
        <f t="shared" si="1"/>
        <v>0</v>
      </c>
    </row>
    <row r="36" spans="1:9" ht="15" hidden="1" x14ac:dyDescent="0.25">
      <c r="A36" s="3"/>
      <c r="B36" s="4"/>
      <c r="C36" s="10"/>
      <c r="D36" s="36">
        <f>D35*0</f>
        <v>0</v>
      </c>
      <c r="E36" s="36">
        <f>E35*1</f>
        <v>0</v>
      </c>
      <c r="F36" s="36">
        <f>F35*2</f>
        <v>0</v>
      </c>
      <c r="G36" s="36">
        <f>G35*3</f>
        <v>0</v>
      </c>
      <c r="H36" s="36">
        <f>H35*4</f>
        <v>0</v>
      </c>
      <c r="I36" s="36">
        <f>I35*5</f>
        <v>0</v>
      </c>
    </row>
    <row r="37" spans="1:9" ht="15" x14ac:dyDescent="0.25">
      <c r="A37" s="27"/>
      <c r="B37" s="28"/>
      <c r="C37" s="83" t="s">
        <v>40</v>
      </c>
      <c r="D37" s="130" t="e">
        <f>(SUM(D36:I36))/(SUM(D35:I35))</f>
        <v>#DIV/0!</v>
      </c>
      <c r="E37" s="130"/>
      <c r="F37" s="130"/>
      <c r="G37" s="130"/>
      <c r="H37" s="130"/>
      <c r="I37" s="130"/>
    </row>
    <row r="38" spans="1:9" ht="15" x14ac:dyDescent="0.25">
      <c r="A38" s="27"/>
      <c r="B38" s="28"/>
      <c r="C38" s="26"/>
      <c r="D38" s="82"/>
      <c r="E38" s="82"/>
      <c r="F38" s="82"/>
      <c r="G38" s="82"/>
      <c r="H38" s="82"/>
      <c r="I38" s="82"/>
    </row>
    <row r="39" spans="1:9" ht="15" x14ac:dyDescent="0.25">
      <c r="A39" s="27"/>
      <c r="B39" s="28"/>
      <c r="C39" s="26"/>
      <c r="D39" s="82"/>
      <c r="E39" s="82"/>
      <c r="F39" s="82"/>
      <c r="G39" s="82"/>
      <c r="H39" s="82"/>
      <c r="I39" s="82"/>
    </row>
    <row r="40" spans="1:9" x14ac:dyDescent="0.25">
      <c r="A40" s="131" t="s">
        <v>35</v>
      </c>
      <c r="B40" s="131" t="s">
        <v>36</v>
      </c>
      <c r="C40" s="131" t="s">
        <v>37</v>
      </c>
      <c r="D40" s="129" t="s">
        <v>38</v>
      </c>
      <c r="E40" s="129"/>
      <c r="F40" s="129"/>
      <c r="G40" s="129"/>
      <c r="H40" s="129"/>
      <c r="I40" s="129"/>
    </row>
    <row r="41" spans="1:9" x14ac:dyDescent="0.25">
      <c r="A41" s="131"/>
      <c r="B41" s="131"/>
      <c r="C41" s="131"/>
      <c r="D41" s="81">
        <v>0</v>
      </c>
      <c r="E41" s="81">
        <v>1</v>
      </c>
      <c r="F41" s="81">
        <v>2</v>
      </c>
      <c r="G41" s="81">
        <v>3</v>
      </c>
      <c r="H41" s="81">
        <v>4</v>
      </c>
      <c r="I41" s="81">
        <v>5</v>
      </c>
    </row>
    <row r="42" spans="1:9" ht="15.6" customHeight="1" x14ac:dyDescent="0.25">
      <c r="A42" s="147" t="s">
        <v>27</v>
      </c>
      <c r="B42" s="74" t="s">
        <v>28</v>
      </c>
      <c r="C42" s="34"/>
      <c r="D42" s="2"/>
      <c r="E42" s="2"/>
      <c r="F42" s="2"/>
      <c r="G42" s="2"/>
      <c r="H42" s="2"/>
      <c r="I42" s="2"/>
    </row>
    <row r="43" spans="1:9" ht="57" customHeight="1" x14ac:dyDescent="0.25">
      <c r="A43" s="148"/>
      <c r="B43" s="61" t="s">
        <v>137</v>
      </c>
      <c r="C43" s="49" t="s">
        <v>178</v>
      </c>
      <c r="D43" s="2"/>
      <c r="E43" s="2"/>
      <c r="F43" s="2"/>
      <c r="G43" s="2"/>
      <c r="H43" s="2"/>
      <c r="I43" s="2"/>
    </row>
    <row r="44" spans="1:9" ht="31.5" customHeight="1" x14ac:dyDescent="0.25">
      <c r="A44" s="24"/>
      <c r="B44" s="61" t="s">
        <v>138</v>
      </c>
      <c r="C44" s="57" t="s">
        <v>71</v>
      </c>
      <c r="D44" s="2"/>
      <c r="E44" s="2"/>
      <c r="F44" s="2"/>
      <c r="G44" s="2"/>
      <c r="H44" s="2"/>
      <c r="I44" s="2"/>
    </row>
    <row r="45" spans="1:9" ht="15.15" customHeight="1" x14ac:dyDescent="0.25">
      <c r="A45" s="24"/>
      <c r="B45" s="79" t="s">
        <v>29</v>
      </c>
      <c r="C45" s="59"/>
      <c r="D45" s="2"/>
      <c r="E45" s="2"/>
      <c r="F45" s="2"/>
      <c r="G45" s="2"/>
      <c r="H45" s="2"/>
      <c r="I45" s="2"/>
    </row>
    <row r="46" spans="1:9" ht="31.95" customHeight="1" x14ac:dyDescent="0.25">
      <c r="A46" s="24"/>
      <c r="B46" s="61" t="s">
        <v>139</v>
      </c>
      <c r="C46" s="57" t="s">
        <v>179</v>
      </c>
      <c r="D46" s="2"/>
      <c r="E46" s="2"/>
      <c r="F46" s="2"/>
      <c r="G46" s="2"/>
      <c r="H46" s="2"/>
      <c r="I46" s="2"/>
    </row>
    <row r="47" spans="1:9" ht="29.1" customHeight="1" x14ac:dyDescent="0.25">
      <c r="A47" s="24"/>
      <c r="B47" s="61" t="s">
        <v>140</v>
      </c>
      <c r="C47" s="49" t="s">
        <v>180</v>
      </c>
      <c r="D47" s="2"/>
      <c r="E47" s="2"/>
      <c r="F47" s="2"/>
      <c r="G47" s="2"/>
      <c r="H47" s="2"/>
      <c r="I47" s="2"/>
    </row>
    <row r="48" spans="1:9" ht="31.2" customHeight="1" x14ac:dyDescent="0.25">
      <c r="A48" s="24"/>
      <c r="B48" s="61" t="s">
        <v>141</v>
      </c>
      <c r="C48" s="49" t="s">
        <v>142</v>
      </c>
      <c r="D48" s="2"/>
      <c r="E48" s="2"/>
      <c r="F48" s="2"/>
      <c r="G48" s="2"/>
      <c r="H48" s="2"/>
      <c r="I48" s="2"/>
    </row>
    <row r="49" spans="1:9" ht="57" customHeight="1" x14ac:dyDescent="0.25">
      <c r="A49" s="6"/>
      <c r="B49" s="60" t="s">
        <v>143</v>
      </c>
      <c r="C49" s="49" t="s">
        <v>72</v>
      </c>
      <c r="D49" s="2"/>
      <c r="E49" s="2"/>
      <c r="F49" s="2"/>
      <c r="G49" s="2"/>
      <c r="H49" s="2"/>
      <c r="I49" s="2"/>
    </row>
    <row r="50" spans="1:9" ht="15" hidden="1" x14ac:dyDescent="0.25">
      <c r="A50" s="3"/>
      <c r="B50" s="11"/>
      <c r="C50" s="10"/>
      <c r="D50" s="12">
        <f t="shared" ref="D50:I50" si="2">COUNTIF(D42:D49,"x")</f>
        <v>0</v>
      </c>
      <c r="E50" s="12">
        <f t="shared" si="2"/>
        <v>0</v>
      </c>
      <c r="F50" s="12">
        <f t="shared" si="2"/>
        <v>0</v>
      </c>
      <c r="G50" s="12">
        <f t="shared" si="2"/>
        <v>0</v>
      </c>
      <c r="H50" s="12">
        <f t="shared" si="2"/>
        <v>0</v>
      </c>
      <c r="I50" s="12">
        <f t="shared" si="2"/>
        <v>0</v>
      </c>
    </row>
    <row r="51" spans="1:9" ht="15" hidden="1" x14ac:dyDescent="0.25">
      <c r="A51" s="3"/>
      <c r="B51" s="4"/>
      <c r="C51" s="10"/>
      <c r="D51" s="36">
        <f>D50*0</f>
        <v>0</v>
      </c>
      <c r="E51" s="36">
        <f>E50*1</f>
        <v>0</v>
      </c>
      <c r="F51" s="36">
        <f>F50*2</f>
        <v>0</v>
      </c>
      <c r="G51" s="36">
        <f>G50*3</f>
        <v>0</v>
      </c>
      <c r="H51" s="36">
        <f>H50*4</f>
        <v>0</v>
      </c>
      <c r="I51" s="36">
        <f>I50*5</f>
        <v>0</v>
      </c>
    </row>
    <row r="52" spans="1:9" ht="15" x14ac:dyDescent="0.25">
      <c r="A52" s="27"/>
      <c r="B52" s="28"/>
      <c r="C52" s="83" t="s">
        <v>40</v>
      </c>
      <c r="D52" s="130" t="e">
        <f>(SUM(D51:I51))/(SUM(D50:I50))</f>
        <v>#DIV/0!</v>
      </c>
      <c r="E52" s="130"/>
      <c r="F52" s="130"/>
      <c r="G52" s="130"/>
      <c r="H52" s="130"/>
      <c r="I52" s="130"/>
    </row>
    <row r="53" spans="1:9" ht="15" x14ac:dyDescent="0.25">
      <c r="A53" s="27"/>
      <c r="B53" s="28"/>
      <c r="C53" s="40" t="s">
        <v>45</v>
      </c>
      <c r="D53" s="130" t="e">
        <f>AVERAGE(D21,D37,D52)</f>
        <v>#DIV/0!</v>
      </c>
      <c r="E53" s="144"/>
      <c r="F53" s="144"/>
      <c r="G53" s="144"/>
      <c r="H53" s="144"/>
      <c r="I53" s="144"/>
    </row>
  </sheetData>
  <mergeCells count="19">
    <mergeCell ref="D21:I21"/>
    <mergeCell ref="A1:I1"/>
    <mergeCell ref="D5:I5"/>
    <mergeCell ref="A5:A6"/>
    <mergeCell ref="B5:B6"/>
    <mergeCell ref="C5:C6"/>
    <mergeCell ref="D53:I53"/>
    <mergeCell ref="D37:I37"/>
    <mergeCell ref="A24:A25"/>
    <mergeCell ref="B24:B25"/>
    <mergeCell ref="C24:C25"/>
    <mergeCell ref="D24:I24"/>
    <mergeCell ref="A40:A41"/>
    <mergeCell ref="B40:B41"/>
    <mergeCell ref="C40:C41"/>
    <mergeCell ref="D40:I40"/>
    <mergeCell ref="D52:I52"/>
    <mergeCell ref="A26:A27"/>
    <mergeCell ref="A42:A43"/>
  </mergeCells>
  <phoneticPr fontId="4" type="noConversion"/>
  <pageMargins left="0.59055118110236227" right="0.25" top="0.27" bottom="0.36" header="0.27" footer="0.35"/>
  <pageSetup scale="85" orientation="portrait" verticalDpi="1200" r:id="rId1"/>
  <headerFooter alignWithMargins="0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I32"/>
  <sheetViews>
    <sheetView zoomScale="80" zoomScaleNormal="80" workbookViewId="0">
      <selection activeCell="D12" sqref="D12"/>
    </sheetView>
  </sheetViews>
  <sheetFormatPr defaultColWidth="8.88671875" defaultRowHeight="13.2" x14ac:dyDescent="0.25"/>
  <cols>
    <col min="1" max="1" width="23.6640625" style="67" customWidth="1"/>
    <col min="2" max="2" width="4.5546875" style="67" customWidth="1"/>
    <col min="3" max="3" width="62.88671875" style="67" customWidth="1"/>
    <col min="4" max="9" width="4.109375" style="67" customWidth="1"/>
    <col min="10" max="16384" width="8.88671875" style="67"/>
  </cols>
  <sheetData>
    <row r="1" spans="1:9" x14ac:dyDescent="0.25">
      <c r="A1" s="142" t="s">
        <v>39</v>
      </c>
      <c r="B1" s="142"/>
      <c r="C1" s="142"/>
      <c r="D1" s="142"/>
      <c r="E1" s="142"/>
      <c r="F1" s="142"/>
      <c r="G1" s="142"/>
      <c r="H1" s="142"/>
      <c r="I1" s="142"/>
    </row>
    <row r="3" spans="1:9" x14ac:dyDescent="0.25">
      <c r="A3" s="32" t="s">
        <v>47</v>
      </c>
    </row>
    <row r="5" spans="1:9" x14ac:dyDescent="0.25">
      <c r="A5" s="131" t="s">
        <v>35</v>
      </c>
      <c r="B5" s="131" t="s">
        <v>36</v>
      </c>
      <c r="C5" s="131" t="s">
        <v>37</v>
      </c>
      <c r="D5" s="129" t="s">
        <v>38</v>
      </c>
      <c r="E5" s="129"/>
      <c r="F5" s="129"/>
      <c r="G5" s="129"/>
      <c r="H5" s="129"/>
      <c r="I5" s="129"/>
    </row>
    <row r="6" spans="1:9" x14ac:dyDescent="0.25">
      <c r="A6" s="131"/>
      <c r="B6" s="131"/>
      <c r="C6" s="131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x14ac:dyDescent="0.25">
      <c r="A7" s="139" t="s">
        <v>30</v>
      </c>
      <c r="B7" s="140" t="s">
        <v>30</v>
      </c>
      <c r="C7" s="141" t="s">
        <v>30</v>
      </c>
      <c r="D7" s="9"/>
      <c r="E7" s="9"/>
      <c r="F7" s="9"/>
      <c r="G7" s="6"/>
      <c r="H7" s="6"/>
      <c r="I7" s="80"/>
    </row>
    <row r="8" spans="1:9" ht="22.95" customHeight="1" x14ac:dyDescent="0.25">
      <c r="A8" s="10" t="s">
        <v>31</v>
      </c>
      <c r="B8" s="74" t="s">
        <v>32</v>
      </c>
      <c r="C8" s="34"/>
      <c r="D8" s="5"/>
      <c r="E8" s="5"/>
      <c r="F8" s="5"/>
      <c r="G8" s="2"/>
      <c r="H8" s="2"/>
      <c r="I8" s="71"/>
    </row>
    <row r="9" spans="1:9" ht="34.200000000000003" customHeight="1" x14ac:dyDescent="0.25">
      <c r="A9" s="24"/>
      <c r="B9" s="4">
        <v>1</v>
      </c>
      <c r="C9" s="49" t="s">
        <v>181</v>
      </c>
      <c r="D9" s="5"/>
      <c r="E9" s="5"/>
      <c r="F9" s="5"/>
      <c r="G9" s="2"/>
      <c r="H9" s="2"/>
      <c r="I9" s="71"/>
    </row>
    <row r="10" spans="1:9" ht="34.950000000000003" customHeight="1" x14ac:dyDescent="0.25">
      <c r="A10" s="24"/>
      <c r="B10" s="11">
        <v>2</v>
      </c>
      <c r="C10" s="62" t="s">
        <v>144</v>
      </c>
      <c r="D10" s="5"/>
      <c r="E10" s="5"/>
      <c r="F10" s="5"/>
      <c r="G10" s="2"/>
      <c r="H10" s="2"/>
      <c r="I10" s="71"/>
    </row>
    <row r="11" spans="1:9" ht="72" customHeight="1" x14ac:dyDescent="0.25">
      <c r="A11" s="24"/>
      <c r="B11" s="4">
        <v>3</v>
      </c>
      <c r="C11" s="49" t="s">
        <v>182</v>
      </c>
      <c r="D11" s="5"/>
      <c r="E11" s="5"/>
      <c r="F11" s="5"/>
      <c r="G11" s="2"/>
      <c r="H11" s="2"/>
      <c r="I11" s="71"/>
    </row>
    <row r="12" spans="1:9" ht="32.4" customHeight="1" x14ac:dyDescent="0.25">
      <c r="A12" s="24"/>
      <c r="B12" s="8">
        <v>4</v>
      </c>
      <c r="C12" s="49" t="s">
        <v>183</v>
      </c>
      <c r="D12" s="5"/>
      <c r="E12" s="5"/>
      <c r="F12" s="5"/>
      <c r="G12" s="2"/>
      <c r="H12" s="2"/>
      <c r="I12" s="71"/>
    </row>
    <row r="13" spans="1:9" ht="58.95" customHeight="1" x14ac:dyDescent="0.25">
      <c r="A13" s="24"/>
      <c r="B13" s="8">
        <v>5</v>
      </c>
      <c r="C13" s="49" t="s">
        <v>184</v>
      </c>
      <c r="D13" s="5"/>
      <c r="E13" s="5"/>
      <c r="F13" s="5"/>
      <c r="G13" s="2"/>
      <c r="H13" s="2"/>
      <c r="I13" s="71"/>
    </row>
    <row r="14" spans="1:9" ht="43.2" customHeight="1" x14ac:dyDescent="0.25">
      <c r="A14" s="6"/>
      <c r="B14" s="4">
        <v>6</v>
      </c>
      <c r="C14" s="49" t="s">
        <v>185</v>
      </c>
      <c r="D14" s="5"/>
      <c r="E14" s="5"/>
      <c r="F14" s="5"/>
      <c r="G14" s="2"/>
      <c r="H14" s="2"/>
      <c r="I14" s="71"/>
    </row>
    <row r="15" spans="1:9" ht="15" hidden="1" x14ac:dyDescent="0.25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5">
      <c r="A16" s="3"/>
      <c r="B16" s="4"/>
      <c r="C16" s="10"/>
      <c r="D16" s="36">
        <f>D15*0</f>
        <v>0</v>
      </c>
      <c r="E16" s="36">
        <f>E15*1</f>
        <v>0</v>
      </c>
      <c r="F16" s="36">
        <f>F15*2</f>
        <v>0</v>
      </c>
      <c r="G16" s="36">
        <f>G15*3</f>
        <v>0</v>
      </c>
      <c r="H16" s="36">
        <f>H15*4</f>
        <v>0</v>
      </c>
      <c r="I16" s="36">
        <f>I15*5</f>
        <v>0</v>
      </c>
    </row>
    <row r="17" spans="1:9" ht="15" x14ac:dyDescent="0.25">
      <c r="A17" s="27"/>
      <c r="B17" s="28"/>
      <c r="C17" s="83" t="s">
        <v>40</v>
      </c>
      <c r="D17" s="130" t="e">
        <f>(SUM(D16:I16))/(SUM(D15:I15))</f>
        <v>#DIV/0!</v>
      </c>
      <c r="E17" s="130"/>
      <c r="F17" s="130"/>
      <c r="G17" s="130"/>
      <c r="H17" s="130"/>
      <c r="I17" s="130"/>
    </row>
    <row r="18" spans="1:9" ht="15" x14ac:dyDescent="0.25">
      <c r="A18" s="27"/>
      <c r="B18" s="28"/>
      <c r="C18" s="26"/>
      <c r="D18" s="82"/>
      <c r="E18" s="82"/>
      <c r="F18" s="82"/>
      <c r="G18" s="82"/>
      <c r="H18" s="82"/>
      <c r="I18" s="82"/>
    </row>
    <row r="19" spans="1:9" ht="15" x14ac:dyDescent="0.25">
      <c r="A19" s="27"/>
      <c r="B19" s="28"/>
      <c r="C19" s="26"/>
      <c r="D19" s="82"/>
      <c r="E19" s="82"/>
      <c r="F19" s="82"/>
      <c r="G19" s="82"/>
      <c r="H19" s="82"/>
      <c r="I19" s="82"/>
    </row>
    <row r="20" spans="1:9" x14ac:dyDescent="0.25">
      <c r="A20" s="131" t="s">
        <v>35</v>
      </c>
      <c r="B20" s="131" t="s">
        <v>36</v>
      </c>
      <c r="C20" s="131" t="s">
        <v>37</v>
      </c>
      <c r="D20" s="129" t="s">
        <v>38</v>
      </c>
      <c r="E20" s="129"/>
      <c r="F20" s="129"/>
      <c r="G20" s="129"/>
      <c r="H20" s="129"/>
      <c r="I20" s="129"/>
    </row>
    <row r="21" spans="1:9" x14ac:dyDescent="0.25">
      <c r="A21" s="131"/>
      <c r="B21" s="131"/>
      <c r="C21" s="131"/>
      <c r="D21" s="81">
        <v>0</v>
      </c>
      <c r="E21" s="81">
        <v>1</v>
      </c>
      <c r="F21" s="81">
        <v>2</v>
      </c>
      <c r="G21" s="81">
        <v>3</v>
      </c>
      <c r="H21" s="81">
        <v>4</v>
      </c>
      <c r="I21" s="81">
        <v>5</v>
      </c>
    </row>
    <row r="22" spans="1:9" ht="15.15" customHeight="1" x14ac:dyDescent="0.25">
      <c r="A22" s="10" t="s">
        <v>33</v>
      </c>
      <c r="B22" s="74" t="s">
        <v>34</v>
      </c>
      <c r="C22" s="34"/>
      <c r="D22" s="5"/>
      <c r="E22" s="5"/>
      <c r="F22" s="5"/>
      <c r="G22" s="2"/>
      <c r="H22" s="2"/>
      <c r="I22" s="71"/>
    </row>
    <row r="23" spans="1:9" ht="21" customHeight="1" x14ac:dyDescent="0.25">
      <c r="A23" s="24"/>
      <c r="B23" s="4">
        <v>7</v>
      </c>
      <c r="C23" s="62" t="s">
        <v>186</v>
      </c>
      <c r="D23" s="5"/>
      <c r="E23" s="5"/>
      <c r="F23" s="5"/>
      <c r="G23" s="2"/>
      <c r="H23" s="2"/>
      <c r="I23" s="71"/>
    </row>
    <row r="24" spans="1:9" ht="45.15" customHeight="1" x14ac:dyDescent="0.25">
      <c r="A24" s="24"/>
      <c r="B24" s="8">
        <v>8</v>
      </c>
      <c r="C24" s="62" t="s">
        <v>187</v>
      </c>
      <c r="D24" s="5"/>
      <c r="E24" s="5"/>
      <c r="F24" s="5"/>
      <c r="G24" s="2"/>
      <c r="H24" s="2"/>
      <c r="I24" s="71"/>
    </row>
    <row r="25" spans="1:9" ht="72.599999999999994" customHeight="1" x14ac:dyDescent="0.25">
      <c r="A25" s="24"/>
      <c r="B25" s="4">
        <v>9</v>
      </c>
      <c r="C25" s="62" t="s">
        <v>188</v>
      </c>
      <c r="D25" s="5"/>
      <c r="E25" s="5"/>
      <c r="F25" s="5"/>
      <c r="G25" s="2"/>
      <c r="H25" s="2"/>
      <c r="I25" s="71"/>
    </row>
    <row r="26" spans="1:9" ht="32.4" customHeight="1" x14ac:dyDescent="0.25">
      <c r="A26" s="24"/>
      <c r="B26" s="8">
        <v>10</v>
      </c>
      <c r="C26" s="62" t="s">
        <v>189</v>
      </c>
      <c r="D26" s="5"/>
      <c r="E26" s="5"/>
      <c r="F26" s="5"/>
      <c r="G26" s="2"/>
      <c r="H26" s="2"/>
      <c r="I26" s="71"/>
    </row>
    <row r="27" spans="1:9" ht="58.95" customHeight="1" x14ac:dyDescent="0.25">
      <c r="A27" s="24"/>
      <c r="B27" s="11">
        <v>11</v>
      </c>
      <c r="C27" s="49" t="s">
        <v>184</v>
      </c>
      <c r="D27" s="5"/>
      <c r="E27" s="5"/>
      <c r="F27" s="5"/>
      <c r="G27" s="2"/>
      <c r="H27" s="2"/>
      <c r="I27" s="71"/>
    </row>
    <row r="28" spans="1:9" ht="45" customHeight="1" x14ac:dyDescent="0.25">
      <c r="A28" s="6"/>
      <c r="B28" s="4">
        <v>12</v>
      </c>
      <c r="C28" s="49" t="s">
        <v>190</v>
      </c>
      <c r="D28" s="5"/>
      <c r="E28" s="5"/>
      <c r="F28" s="5"/>
      <c r="G28" s="2"/>
      <c r="H28" s="2"/>
      <c r="I28" s="71"/>
    </row>
    <row r="29" spans="1:9" ht="15" hidden="1" x14ac:dyDescent="0.25">
      <c r="A29" s="3"/>
      <c r="B29" s="11"/>
      <c r="C29" s="3"/>
      <c r="D29" s="12">
        <f t="shared" ref="D29:I29" si="1">COUNTIF(D22:D28,"x")</f>
        <v>0</v>
      </c>
      <c r="E29" s="12">
        <f t="shared" si="1"/>
        <v>0</v>
      </c>
      <c r="F29" s="12">
        <f t="shared" si="1"/>
        <v>0</v>
      </c>
      <c r="G29" s="12">
        <f t="shared" si="1"/>
        <v>0</v>
      </c>
      <c r="H29" s="12">
        <f t="shared" si="1"/>
        <v>0</v>
      </c>
      <c r="I29" s="14">
        <f t="shared" si="1"/>
        <v>0</v>
      </c>
    </row>
    <row r="30" spans="1:9" ht="15" hidden="1" x14ac:dyDescent="0.25">
      <c r="A30" s="3"/>
      <c r="B30" s="4"/>
      <c r="C30" s="10"/>
      <c r="D30" s="36">
        <f>D29*0</f>
        <v>0</v>
      </c>
      <c r="E30" s="36">
        <f>E29*1</f>
        <v>0</v>
      </c>
      <c r="F30" s="36">
        <f>F29*2</f>
        <v>0</v>
      </c>
      <c r="G30" s="36">
        <f>G29*3</f>
        <v>0</v>
      </c>
      <c r="H30" s="36">
        <f>H29*4</f>
        <v>0</v>
      </c>
      <c r="I30" s="36">
        <f>I29*5</f>
        <v>0</v>
      </c>
    </row>
    <row r="31" spans="1:9" ht="15" x14ac:dyDescent="0.25">
      <c r="A31" s="27"/>
      <c r="B31" s="28"/>
      <c r="C31" s="83" t="s">
        <v>40</v>
      </c>
      <c r="D31" s="130" t="e">
        <f>(SUM(D30:I30))/(SUM(D29:I29))</f>
        <v>#DIV/0!</v>
      </c>
      <c r="E31" s="130"/>
      <c r="F31" s="130"/>
      <c r="G31" s="130"/>
      <c r="H31" s="130"/>
      <c r="I31" s="130"/>
    </row>
    <row r="32" spans="1:9" ht="15" x14ac:dyDescent="0.25">
      <c r="A32" s="27"/>
      <c r="B32" s="28"/>
      <c r="C32" s="40" t="s">
        <v>46</v>
      </c>
      <c r="D32" s="130" t="e">
        <f>AVERAGE(D17,D31)</f>
        <v>#DIV/0!</v>
      </c>
      <c r="E32" s="144"/>
      <c r="F32" s="144"/>
      <c r="G32" s="144"/>
      <c r="H32" s="144"/>
      <c r="I32" s="144"/>
    </row>
  </sheetData>
  <mergeCells count="13">
    <mergeCell ref="A1:I1"/>
    <mergeCell ref="D5:I5"/>
    <mergeCell ref="D31:I31"/>
    <mergeCell ref="D32:I32"/>
    <mergeCell ref="A7:C7"/>
    <mergeCell ref="C5:C6"/>
    <mergeCell ref="A5:A6"/>
    <mergeCell ref="B5:B6"/>
    <mergeCell ref="D17:I17"/>
    <mergeCell ref="A20:A21"/>
    <mergeCell ref="B20:B21"/>
    <mergeCell ref="C20:C21"/>
    <mergeCell ref="D20:I20"/>
  </mergeCells>
  <phoneticPr fontId="4" type="noConversion"/>
  <pageMargins left="0.59055118110236227" right="0.25" top="0.47" bottom="0.17" header="0.17" footer="0.17"/>
  <pageSetup scale="85" orientation="portrait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"/>
  <sheetViews>
    <sheetView zoomScale="80" zoomScaleNormal="80" workbookViewId="0">
      <selection activeCell="E30" sqref="E30"/>
    </sheetView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แบบฟอร์ม 2</vt:lpstr>
      <vt:lpstr>แนวทางการประเมิน</vt:lpstr>
      <vt:lpstr>Cat.1</vt:lpstr>
      <vt:lpstr>Cat.2</vt:lpstr>
      <vt:lpstr>Cat.3</vt:lpstr>
      <vt:lpstr>Cat.4</vt:lpstr>
      <vt:lpstr>Cat.5</vt:lpstr>
      <vt:lpstr>Cat.6</vt:lpstr>
      <vt:lpstr>Graph</vt:lpstr>
      <vt:lpstr>Sheet1</vt:lpstr>
      <vt:lpstr>Sheet2</vt:lpstr>
      <vt:lpstr>Cat.1!Print_Area</vt:lpstr>
      <vt:lpstr>Cat.2!Print_Area</vt:lpstr>
      <vt:lpstr>Cat.3!Print_Area</vt:lpstr>
      <vt:lpstr>Cat.4!Print_Area</vt:lpstr>
      <vt:lpstr>Cat.5!Print_Area</vt:lpstr>
      <vt:lpstr>Cat.6!Print_Area</vt:lpstr>
      <vt:lpstr>'แบบฟอร์ม 2'!Print_Area</vt:lpstr>
      <vt:lpstr>Cat.1!Print_Titles</vt:lpstr>
      <vt:lpstr>Cat.3!Print_Titles</vt:lpstr>
      <vt:lpstr>Cat.4!Print_Titles</vt:lpstr>
      <vt:lpstr>Cat.6!Print_Titles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admin</cp:lastModifiedBy>
  <cp:lastPrinted>2012-06-15T06:40:49Z</cp:lastPrinted>
  <dcterms:created xsi:type="dcterms:W3CDTF">2009-04-08T09:17:07Z</dcterms:created>
  <dcterms:modified xsi:type="dcterms:W3CDTF">2012-06-16T12:39:24Z</dcterms:modified>
</cp:coreProperties>
</file>