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15" yWindow="480" windowWidth="12120" windowHeight="8190" tabRatio="772" activeTab="1"/>
  </bookViews>
  <sheets>
    <sheet name="สรุป เหนือล่าง 1" sheetId="6" r:id="rId1"/>
    <sheet name="เหนือล่าง 1" sheetId="10" r:id="rId2"/>
  </sheets>
  <definedNames>
    <definedName name="_xlnm.Print_Area" localSheetId="0">'สรุป เหนือล่าง 1'!$A$12:$J$25</definedName>
    <definedName name="_xlnm.Print_Area" localSheetId="1">'เหนือล่าง 1'!$A$1:$I$25</definedName>
    <definedName name="_xlnm.Print_Titles" localSheetId="1">'เหนือล่าง 1'!$1:$5</definedName>
  </definedNames>
  <calcPr calcId="124519"/>
</workbook>
</file>

<file path=xl/calcChain.xml><?xml version="1.0" encoding="utf-8"?>
<calcChain xmlns="http://schemas.openxmlformats.org/spreadsheetml/2006/main">
  <c r="H22" i="6"/>
  <c r="G22"/>
  <c r="D22"/>
  <c r="J22"/>
  <c r="I22"/>
  <c r="G21"/>
  <c r="F22"/>
  <c r="F21"/>
  <c r="E22"/>
  <c r="D21"/>
  <c r="C22"/>
  <c r="J21"/>
  <c r="J24" s="1"/>
  <c r="I21"/>
  <c r="I24" s="1"/>
  <c r="H21"/>
  <c r="E21"/>
  <c r="E24" s="1"/>
  <c r="C21"/>
  <c r="F24" i="10"/>
  <c r="E24"/>
  <c r="C24" i="6" l="1"/>
  <c r="H24"/>
  <c r="F24"/>
  <c r="G24"/>
  <c r="D24"/>
  <c r="D28" i="10"/>
  <c r="D27"/>
  <c r="D26"/>
  <c r="D24"/>
  <c r="D30" l="1"/>
</calcChain>
</file>

<file path=xl/sharedStrings.xml><?xml version="1.0" encoding="utf-8"?>
<sst xmlns="http://schemas.openxmlformats.org/spreadsheetml/2006/main" count="130" uniqueCount="78">
  <si>
    <t>ยุทธศาสตร์</t>
  </si>
  <si>
    <t>P</t>
  </si>
  <si>
    <t>กลุ่มจังหวัดภาคเหนือตอนล่าง กลุ่มที่ 1 (พิษณุโลก ตาก สุโขทัย อุตรดิตถ์ เพชรบูรณ์)</t>
  </si>
  <si>
    <t>ไม่สอดคล้องกับหลักเกณฑ์</t>
  </si>
  <si>
    <t>สรุปผลการพิจารณาแผนพัฒนากลุ่มจังหวัด</t>
  </si>
  <si>
    <t>และแผนปฏิบัติราชการประจำปีกลุ่มจังหวัดภาคเหนือตอนล่าง กลุ่มที่ 1</t>
  </si>
  <si>
    <t>ส่วนที่ 1 วิสัยทัศน์ของกลุ่มจังหวัดภาคเหนือตอนล่าง กลุ่มที่ 1</t>
  </si>
  <si>
    <t xml:space="preserve"> “ศูนย์กลางการบริการสี่แยกอินโดจีน”</t>
  </si>
  <si>
    <t>ส่วนที่ 2 ความเห็นต่อคุณภาพแผนและโครงการ</t>
  </si>
  <si>
    <t>ควรปรับปรุงในประเด็นที่สำคัญดังต่อไปนี้</t>
  </si>
  <si>
    <t>1.  การจัดทำโครงการยังมีความซ้ำซ้อนกับแผนพัฒนากลุ่มจังหวัด</t>
  </si>
  <si>
    <t>2. โครงการในแผนพัฒนากลุ่มจังหวัดยังไม่สนับสนุนการขับเคลื่อนการพัฒนาตามวิสัยทัศน์กลุ่มจังหวัด</t>
  </si>
  <si>
    <t>ส่วนที่ 3 สรุปข้อเสนอ และผลการพิจารณา</t>
  </si>
  <si>
    <t>ที่</t>
  </si>
  <si>
    <t>จำนวน</t>
  </si>
  <si>
    <t>บาท</t>
  </si>
  <si>
    <t>รวมทั้งหมด</t>
  </si>
  <si>
    <t>ส่งเสริมการท่องเที่ยวเชิงนิเวศน์ ประวัติศาสตร์ และวัฒนธรรม</t>
  </si>
  <si>
    <t>แผนพัฒนากลุ่มจังหวัดภาคเหนือตอนล่าง กลุ่มที่ 1  ที่เสนอให้พิจารณา ประกอบด้วย 2 ยุทธศาสตร์ โดยแต่ละยุทธศาสตร์ มีจำนวนและวงเงินโครงการ รวมทั้งผลการพิจารณา ดังนี้</t>
  </si>
  <si>
    <t>2. ส่งเสริมการท่องเที่ยวเชิงนิเวศ ประวัติศาสตร์ และวัฒนธรรม</t>
  </si>
  <si>
    <t>เลขที่</t>
  </si>
  <si>
    <t>ค่าใช้จ่ายในการบริหารงานจังหวัดแบบบูรณาการ</t>
  </si>
  <si>
    <t>โครงการศูนย์เศรษฐกิจการค้า การบริการ วิชาการและการท่องเที่ยว อินโดไชน่า (Indochina Complex)</t>
  </si>
  <si>
    <t>โครงการพัฒนาเกษตรผสมผสาน ต.ตากตก อ.บ้านตาก จ.ตาก เพื่อพัฒนาเป็นศูนย์เรียนรู้การเกษตรผสมผสานภาคเหนือตอนล่าง 1</t>
  </si>
  <si>
    <t>โครงการเสริมสร้างศักยภาพการผลิตเชื่อมโยงการตลาดสินค้าเกษตรคุณภาพและปลอดภัย</t>
  </si>
  <si>
    <t>โครงการก่อสร้างศูนย์รวบรวมกระจายสินค้า (DC) เพื่อการค้าชายแดน</t>
  </si>
  <si>
    <t>โครงการพัฒนาเส้นทางสู่มรดกโลกอุทยานประวัติศาสตร์สุโขทัย</t>
  </si>
  <si>
    <t xml:space="preserve">โครงการเพิ่มประสิทธิภาพการให้บริการนักท่องเที่ยวอุทยานประวัติศาสตร์ศรีเทพ        </t>
  </si>
  <si>
    <t>โครงการปรับปรุงภูมิทัศน์ศูนย์วัฒนธรรมและการท่องเที่ยวกลุ่มจังหวัดภาคเหนือตอนล่าง 1</t>
  </si>
  <si>
    <t>โครงการพัฒนาเส้นทางสู่มรดกโลกอุทยานประวัติศาสตร์ศรีสัชนาลัย</t>
  </si>
  <si>
    <t>โครงการพัฒนาจุดพักนักท่องเที่ยวและเพิ่มมูลค่าการค้า ขายผลิตภัณฑ์ชุมชน เส้นทาง East-West Economic Corridor : EWEC)</t>
  </si>
  <si>
    <t>โครงการส่งเสริมหมู่บ้านวัฒนธรรมเครือข่ายการท่องเที่ยว เพื่อการท่องเที่ยวกลุ่มจังหวัดภาคเหนือตอนล่าง 1</t>
  </si>
  <si>
    <t>โครงการส่งเสริมการตลาดการท่องเที่ยวกลุ่มยุทธศาสตร์ภาคเหนือตอนล่าง 5 จังหวัด ปี 2555</t>
  </si>
  <si>
    <t>Y1</t>
  </si>
  <si>
    <t>Y2</t>
  </si>
  <si>
    <t>N</t>
  </si>
  <si>
    <t>โครงการเพิ่มมูลค่าการผลิตและพัฒนาศักยภาพการตลาดยางพารา ภาคเหนือตอนล่าง กลุ่มที่ 1 
ปี 2555</t>
  </si>
  <si>
    <t>โครงการพัฒนาเศรษฐกิจ การค้า การลงทุนแห่งสี่แยกอินโดจีน</t>
  </si>
  <si>
    <t>กิจกรรม/ความเห็น</t>
  </si>
  <si>
    <t>พัฒนาการเกษตร การค้า บริการ และเครือข่ายคมนาคม</t>
  </si>
  <si>
    <r>
      <t>แผนพัฒนากลุ่มจังหวัดภาคเหนือตอนล่าง กลุ่มที่ 1</t>
    </r>
    <r>
      <rPr>
        <b/>
        <sz val="10"/>
        <color indexed="8"/>
        <rFont val="Tahoma"/>
        <family val="2"/>
      </rPr>
      <t xml:space="preserve"> </t>
    </r>
    <r>
      <rPr>
        <sz val="10"/>
        <color indexed="8"/>
        <rFont val="Tahoma"/>
        <family val="2"/>
      </rPr>
      <t xml:space="preserve"> ที่เสนอให้พิจารณา ประกอบด้วย 5 ยุทธศาสตร์ โดยแต่ละยุทธศาสตร์ มีจำนวนและวงเงินโครงการ รวมทั้งผลการพิจารณา ดังนี้</t>
    </r>
  </si>
  <si>
    <t>1. พัฒนาการเกษตร การค้า บริการ และเครือข่ายคมนาคม</t>
  </si>
  <si>
    <t>ชื่อโครงการ</t>
  </si>
  <si>
    <t>วงเงินปี 2555 
(บาท)</t>
  </si>
  <si>
    <t>กลุ่มจังหวัดภาคเหนือตอนล่าง 1 (พิษณุโลก ตาก สุโขทัย อุตรดิตถ์ เพชรบูรณ์)</t>
  </si>
  <si>
    <t>เห็นควรสนับสนุนงบประมาณ</t>
  </si>
  <si>
    <t>เห็นควรสนับสนุนงบประมาณ (บาท)</t>
  </si>
  <si>
    <t>ปรับลดงบประมาณ (บาท)</t>
  </si>
  <si>
    <t>โครงการแก้มลิงบึงมายเพื่อป้องกันปัญหาอุทกภัยและภัยแล้งในจังหวัดลุ่มน้ำน่าน</t>
  </si>
  <si>
    <t>โครงการที่เสนอใช้งบประมาณกลุ่มจังหวัด</t>
  </si>
  <si>
    <t>ปรับลดงบประมาณ</t>
  </si>
  <si>
    <t>-</t>
  </si>
  <si>
    <t>ลำดับความสำคัญ</t>
  </si>
  <si>
    <t>ลำดับ New</t>
  </si>
  <si>
    <t>ลำดับความสำคัญเดิมของจังหวัด</t>
  </si>
  <si>
    <t>ไม่ควรสนับสนุนงบประมาณ</t>
  </si>
  <si>
    <t>ภาคเหนือ</t>
  </si>
  <si>
    <r>
      <rPr>
        <b/>
        <u/>
        <sz val="8"/>
        <color theme="1"/>
        <rFont val="Tahoma"/>
        <family val="2"/>
      </rPr>
      <t>กิจกรรม</t>
    </r>
    <r>
      <rPr>
        <sz val="8"/>
        <color theme="1"/>
        <rFont val="Tahoma"/>
        <family val="2"/>
      </rPr>
      <t xml:space="preserve"> ส่งเสริมการผลิตข้าวพันธุ์ดี  ส่งเสริมและพัฒนาระบบการเลี้ยงโคเนื้อ จัดการดินเสื่อมโทรม พัฒนาการผลิตอ้อยโรงงานและพัฒนาระบบเชื่อมโยงฐานข้อมูลสนับสนุนการตลาดสินค้าเกษตร
</t>
    </r>
    <r>
      <rPr>
        <b/>
        <u/>
        <sz val="8"/>
        <color theme="1"/>
        <rFont val="Tahoma"/>
        <family val="2"/>
      </rPr>
      <t>ความเห็น</t>
    </r>
    <r>
      <rPr>
        <sz val="8"/>
        <color theme="1"/>
        <rFont val="Tahoma"/>
        <family val="2"/>
      </rPr>
      <t xml:space="preserve"> • โครงการมีความสอดคล้องกับหลักเกณฑ์ของ กนจ.และเชื่อมโยงกับยุทธศาสตร์และศักยภาพของกลุ่มจังหวัด ในการเพิ่มประสิทธิภาพการผลิตและมูลค่าเพิ่มของสินค้าเกษตรของกลุ่มจังหวัด
</t>
    </r>
  </si>
  <si>
    <r>
      <rPr>
        <b/>
        <u/>
        <sz val="8"/>
        <color theme="1"/>
        <rFont val="Tahoma"/>
        <family val="2"/>
      </rPr>
      <t>กิจกรรม</t>
    </r>
    <r>
      <rPr>
        <sz val="8"/>
        <color theme="1"/>
        <rFont val="Tahoma"/>
        <family val="2"/>
      </rPr>
      <t xml:space="preserve"> ศึกษา สำรวจ รวบรวม ประมวลผลเพื่อนำเสนอข้อมูลด้านการผลิต การตลาด สินค้าข้าว และผักปลอดภัยในเชิงธุรกิจ โดยการสร้างเป็นเรื่องราว (Story) และการทำการตลาด จัดตั้งองค์กรศูนย์กลางเชื่อมโยงเครือข่ายการผลิตและการตลาด สินค้าข้าวและผักปลอดภัย จัดกระบวนการเรียนรู้ การพัฒนาระบบบริหารจัดการองค์กรและชุมชน การจัดทำตราสินค้า และกิจกรรมรณรงค์ประชาสัมพันธ์ จัดระบบการเชื่อมโยงการผลิตสู่การตลาดแบบเจาะกลุ่ม และจัดงานมหกรรมผลติภัณฑ์ข้าวและผักปลอดภัยของกลุ่มจังหวัดภาคเหนือต่อนล่าง 1  
</t>
    </r>
    <r>
      <rPr>
        <b/>
        <u/>
        <sz val="8"/>
        <color theme="1"/>
        <rFont val="Tahoma"/>
        <family val="2"/>
      </rPr>
      <t>ความเห็น</t>
    </r>
    <r>
      <rPr>
        <sz val="8"/>
        <color theme="1"/>
        <rFont val="Tahoma"/>
        <family val="2"/>
      </rPr>
      <t xml:space="preserve"> •  โครงการมีความสอดคล้องกับหลักเกณฑ์ของ กนจ.และช่วยสร้างมูลค่าเพิ่มให้กับสินค้าเกษตรของกลุ่มจังหวัด
สอคล้องกับนโยบายรัฐบาล</t>
    </r>
  </si>
  <si>
    <r>
      <rPr>
        <b/>
        <u/>
        <sz val="8"/>
        <color theme="1"/>
        <rFont val="Tahoma"/>
        <family val="2"/>
      </rPr>
      <t>กิจกรรม</t>
    </r>
    <r>
      <rPr>
        <sz val="8"/>
        <color theme="1"/>
        <rFont val="Tahoma"/>
        <family val="2"/>
      </rPr>
      <t xml:space="preserve"> ให้ความรู้เกษตรกรผู้ปลูกยางพารา จัดตลาดกลางไว้รวบรวมผลผลิตยางพาราจากเกษตรกร ประกอบด้วย  ฉางอเนกประสงค์ขนาดพันตัน 1 แห่ง เครื่องชั่งดิจิตอล 2 เครื่อง รถยกขนาดยกน้ำหนัก 2 ตัน 3 คัน และลานตากยางพาราขนาด 1 ไร่ 1 แห่ง
</t>
    </r>
    <r>
      <rPr>
        <b/>
        <u/>
        <sz val="8"/>
        <color theme="1"/>
        <rFont val="Tahoma"/>
        <family val="2"/>
      </rPr>
      <t>ความเห็น</t>
    </r>
    <r>
      <rPr>
        <sz val="8"/>
        <color theme="1"/>
        <rFont val="Tahoma"/>
        <family val="2"/>
      </rPr>
      <t xml:space="preserve"> •  โครงการมีความสอดคล้องกับหลักเกณฑ์ของ กนจ.และเชื่อมโยงกับยุทธศาสตร์และกลยุทธ์การพัฒนากลุ่มจังหวัด </t>
    </r>
  </si>
  <si>
    <r>
      <rPr>
        <b/>
        <u/>
        <sz val="8"/>
        <color theme="1"/>
        <rFont val="Tahoma"/>
        <family val="2"/>
      </rPr>
      <t xml:space="preserve">กิจกรรม </t>
    </r>
    <r>
      <rPr>
        <sz val="8"/>
        <color theme="1"/>
        <rFont val="Tahoma"/>
        <family val="2"/>
      </rPr>
      <t xml:space="preserve">ขยายถนนลาดยาง 2 ช่องจราจร ความกว้าง 7.00 ม. เป็น 12.00 ม. ทางหลวงหมายเลข 1268 ตอนควบคุม 0400  ตอนฟากนา  -  ม่วงเจ็ดต้น  ระหว่าง  กม.0+000  -  กม.3+700 ระยะทาง 3.700   กิโลเมตร               
</t>
    </r>
    <r>
      <rPr>
        <b/>
        <u/>
        <sz val="8"/>
        <color theme="1"/>
        <rFont val="Tahoma"/>
        <family val="2"/>
      </rPr>
      <t>ความเห็น</t>
    </r>
    <r>
      <rPr>
        <sz val="8"/>
        <color theme="1"/>
        <rFont val="Tahoma"/>
        <family val="2"/>
      </rPr>
      <t xml:space="preserve"> • โครงการมีความสอดคล้องกับหลักเกณฑ์ของ กนจ.ช่วยในการพัฒนาศักยภาพการค้าชายแดน แต่ปรับลดวงเงินลง 79,919,000 บาท ใน 4 กิจกรรม ได้แก่ การปรับปรุงเส้นทาง และการจัดมหกรรมสินค้าชายแดนไทยลาว ซึ่งยังไม่มีความชัดเจนในเป้าหมายของกิจกรรมใหม่ที่จะดำเนินการ
</t>
    </r>
  </si>
  <si>
    <r>
      <rPr>
        <b/>
        <u/>
        <sz val="8"/>
        <color theme="1"/>
        <rFont val="Tahoma"/>
        <family val="2"/>
      </rPr>
      <t>กิจกรรม</t>
    </r>
    <r>
      <rPr>
        <sz val="8"/>
        <color theme="1"/>
        <rFont val="Tahoma"/>
        <family val="2"/>
      </rPr>
      <t xml:space="preserve">  จัดทำแผน วางผัง และพัฒนาที่ดิน พัฒนาการเกษตรผสมผสานและทุ่งหญ้าเลี้ยงสัตว์  พัฒนาแหล่งน้ำและระบบชลประทาน พัฒนาโครงการสร้างพื้นฐานและการคมนาคม
</t>
    </r>
    <r>
      <rPr>
        <b/>
        <u/>
        <sz val="8"/>
        <color theme="1"/>
        <rFont val="Tahoma"/>
        <family val="2"/>
      </rPr>
      <t>ความเห็น</t>
    </r>
    <r>
      <rPr>
        <sz val="8"/>
        <color theme="1"/>
        <rFont val="Tahoma"/>
        <family val="2"/>
      </rPr>
      <t xml:space="preserve"> • จะเป็นแหล่งเรียนรู้เกี่ยวกับการทำเกษตรผสมผสานตามแนวพระราชดำริของกลุ่มจังหวัดภาคเหนือตอนล่าง 1 
</t>
    </r>
  </si>
  <si>
    <r>
      <rPr>
        <b/>
        <u/>
        <sz val="8"/>
        <color theme="1"/>
        <rFont val="Tahoma"/>
        <family val="2"/>
      </rPr>
      <t>กิจกรรม</t>
    </r>
    <r>
      <rPr>
        <sz val="8"/>
        <color theme="1"/>
        <rFont val="Tahoma"/>
        <family val="2"/>
      </rPr>
      <t xml:space="preserve"> ก่อสร้างศูนย์รวบรวมกระจายสินค้า (DC) อาหารทะเลและเนื้อสัตว์ ผัก ผลไม้ และดอกไม้ และเป็นศูนย์แสดงสินค้า OTOP จำนวน 3 หลัง ประกอบด้วยอาคารสำนักงาน อาคารโกดัง และอาคารโรงตัดแต่งซากสัตว์  ที่อ.แม่สอด จ.ตาก
</t>
    </r>
    <r>
      <rPr>
        <b/>
        <u/>
        <sz val="8"/>
        <color theme="1"/>
        <rFont val="Tahoma"/>
        <family val="2"/>
      </rPr>
      <t>ความเห็น</t>
    </r>
    <r>
      <rPr>
        <sz val="8"/>
        <color theme="1"/>
        <rFont val="Tahoma"/>
        <family val="2"/>
      </rPr>
      <t xml:space="preserve"> •  โครงการมีความสอดคล้องกับหลักเกณฑ์ของ กนจ.และเชื่อมโยงกับยุทธศาสตร์และกลยุทธ์การพัฒนากลุ่มจังหวัด ควรให้ความสำคัญกับการบริหารจัดการ</t>
    </r>
  </si>
  <si>
    <r>
      <rPr>
        <b/>
        <u/>
        <sz val="8"/>
        <color theme="1"/>
        <rFont val="Tahoma"/>
        <family val="2"/>
      </rPr>
      <t>กิจกรรม</t>
    </r>
    <r>
      <rPr>
        <sz val="8"/>
        <color theme="1"/>
        <rFont val="Tahoma"/>
        <family val="2"/>
      </rPr>
      <t xml:space="preserve"> ก่อสร้างอาคารงานโครงสร้างอาคารบางส่วน ๑ รายการ งานสถาปัตยกรรม  ๑ รายการ งานระบบไฟฟ้าและสื่อสารภายในอาคารบางส่วน ๑ รายการ ที่ จ.พิษณุโลก
</t>
    </r>
    <r>
      <rPr>
        <b/>
        <u/>
        <sz val="8"/>
        <color theme="1"/>
        <rFont val="Tahoma"/>
        <family val="2"/>
      </rPr>
      <t>ความเห็น</t>
    </r>
    <r>
      <rPr>
        <sz val="8"/>
        <color theme="1"/>
        <rFont val="Tahoma"/>
        <family val="2"/>
      </rPr>
      <t xml:space="preserve"> • 1) ที่ขอการสนับสนุนงบประมาณมีเฉพาะการก่อสร้างไม่มีกิจกรรมอื่นๆ ประกอบ 2) ควรมีการศึกษาความเป็นไปได้เพื่อกำหนดกิจกรรม กลุ่มเป้าหมายและการบริหารจัดการ 3) จากศักยภาพของกลุ่มจังหวัดในระยะ 5 ปีกับโครงการในลักษณะเดียวกันที่ได้รับการสนับสนุนงบประมาณปี 2554 จำนวน 20 ล้านบาท จึงอาจยังไม่มีความจำเป็น และความเป็นไปได้ทางเศรษฐกิจในการที่จะดำเนินโครงการใหม่  4) ยังขาดความชัดเจนในกลุ่มเป้าหมาย นอกจากนี้ยังควรให้ความสำคัญกับการมีส่วนร่วมของภาคเอกชนในการดำเนินโครงการและแผนการบริหารจัดการ
</t>
    </r>
  </si>
  <si>
    <r>
      <rPr>
        <b/>
        <u/>
        <sz val="8"/>
        <color theme="1"/>
        <rFont val="Tahoma"/>
        <family val="2"/>
      </rPr>
      <t xml:space="preserve">กิจกรรม </t>
    </r>
    <r>
      <rPr>
        <sz val="8"/>
        <color theme="1"/>
        <rFont val="Tahoma"/>
        <family val="2"/>
      </rPr>
      <t xml:space="preserve"> บูรณะทางผิวแอสฟัสทางหลวงหมายเลข 120 
ตอนสวรรคโลกบรรจบ ทางหลวงหมายเลข 101 (ป่ากล้วย) 
กม. 11-565-16+059 ระยะทาง 4.494 กม. 
</t>
    </r>
    <r>
      <rPr>
        <b/>
        <u/>
        <sz val="8"/>
        <color theme="1"/>
        <rFont val="Tahoma"/>
        <family val="2"/>
      </rPr>
      <t>ความเห็น</t>
    </r>
    <r>
      <rPr>
        <sz val="8"/>
        <color theme="1"/>
        <rFont val="Tahoma"/>
        <family val="2"/>
      </rPr>
      <t xml:space="preserve"> •  โครงการมีความสอดคล้องกับหลักเกณฑ์ของ กนจ.และช่วยเพิ่มศักยภาพของการท่องเที่ยว และการขนส่งสินค้าเกษตร</t>
    </r>
  </si>
  <si>
    <r>
      <rPr>
        <b/>
        <u/>
        <sz val="8"/>
        <color theme="1"/>
        <rFont val="Tahoma"/>
        <family val="2"/>
      </rPr>
      <t>กิจกรรม</t>
    </r>
    <r>
      <rPr>
        <sz val="8"/>
        <color theme="1"/>
        <rFont val="Tahoma"/>
        <family val="2"/>
      </rPr>
      <t xml:space="preserve">  ขยายช่องทางจราจรจาก 4 ช่องจราจร เป็น 6 ช่องทางจราจร ทางหลวง หมายเลข 12 ระหว่าง กม. 161+491 - 164+973ระยะทาง 3.554 กม.  
</t>
    </r>
    <r>
      <rPr>
        <b/>
        <u/>
        <sz val="8"/>
        <color theme="1"/>
        <rFont val="Tahoma"/>
        <family val="2"/>
      </rPr>
      <t>ความเห็น</t>
    </r>
    <r>
      <rPr>
        <sz val="8"/>
        <color theme="1"/>
        <rFont val="Tahoma"/>
        <family val="2"/>
      </rPr>
      <t xml:space="preserve"> •  ควรเป็นโครงการที่ขอรับงบประมาณจากหน่วยงานปกติ
</t>
    </r>
  </si>
  <si>
    <r>
      <rPr>
        <b/>
        <u/>
        <sz val="8"/>
        <color theme="1"/>
        <rFont val="Tahoma"/>
        <family val="2"/>
      </rPr>
      <t xml:space="preserve">กิจกรรม </t>
    </r>
    <r>
      <rPr>
        <sz val="8"/>
        <color theme="1"/>
        <rFont val="Tahoma"/>
        <family val="2"/>
      </rPr>
      <t xml:space="preserve">ปรับปรุงภูมิทัศน์ศูนย์วัฒนธรรมการท่องเที่ยวโดยการจัดซื้อวัสดุโฆษณา ครุภัณฑ์ ปรับปรุงอาคาร ห้องน้ำสาธารณะนอกอาคาร และทำเวปไซต์ 2 ภาษา 
</t>
    </r>
    <r>
      <rPr>
        <b/>
        <u/>
        <sz val="8"/>
        <color theme="1"/>
        <rFont val="Tahoma"/>
        <family val="2"/>
      </rPr>
      <t>ความเห็น</t>
    </r>
    <r>
      <rPr>
        <sz val="8"/>
        <color theme="1"/>
        <rFont val="Tahoma"/>
        <family val="2"/>
      </rPr>
      <t xml:space="preserve"> • โครงการมีความสอดคล้องกับยุทธศาสตร์และหลักเกณฑ์ของ กนจ. ช่วยเพิ่มศักยภาพการท่องเที่ยวของกลุ่มจังหวัด ซึ่งเป็นโครงการต่อเนื่องจากปี 2553</t>
    </r>
  </si>
  <si>
    <r>
      <rPr>
        <b/>
        <u/>
        <sz val="8"/>
        <color theme="1"/>
        <rFont val="Tahoma"/>
        <family val="2"/>
      </rPr>
      <t>กิจกรรม</t>
    </r>
    <r>
      <rPr>
        <b/>
        <sz val="8"/>
        <color theme="1"/>
        <rFont val="Tahoma"/>
        <family val="2"/>
      </rPr>
      <t xml:space="preserve"> </t>
    </r>
    <r>
      <rPr>
        <sz val="8"/>
        <color theme="1"/>
        <rFont val="Tahoma"/>
        <family val="2"/>
      </rPr>
      <t xml:space="preserve">ปรับปรุงภูมิทัศน์คูเมืองโบราณศรีเทพ ปรับปรุงภูมิทัศน์และสิ่งอำนวยความสะดวกภายในอุทยาน กิจกรรมอนุรักษ์และพัฒนาโบราณสถาน ก่อสร้างซุ้มประตูเมืองศรีเทพ และการบริหารจัดการ
</t>
    </r>
    <r>
      <rPr>
        <b/>
        <u/>
        <sz val="8"/>
        <color theme="1"/>
        <rFont val="Tahoma"/>
        <family val="2"/>
      </rPr>
      <t>ความเห็น</t>
    </r>
    <r>
      <rPr>
        <sz val="8"/>
        <color theme="1"/>
        <rFont val="Tahoma"/>
        <family val="2"/>
      </rPr>
      <t xml:space="preserve"> •  โครงการสอดคล้องกับหลักเกณฑ์ของ กนจ. และจะช่วยเพิ่มศักยภาพการท่องเที่ยวของกลุ่มจังหวัดทางด้านประวัติศาสตร์ และวัฒนธรรม  
</t>
    </r>
  </si>
  <si>
    <r>
      <rPr>
        <b/>
        <u/>
        <sz val="8"/>
        <color theme="1"/>
        <rFont val="Tahoma"/>
        <family val="2"/>
      </rPr>
      <t>กิจกรรม</t>
    </r>
    <r>
      <rPr>
        <sz val="8"/>
        <color theme="1"/>
        <rFont val="Tahoma"/>
        <family val="2"/>
      </rPr>
      <t xml:space="preserve"> ปรับปรุงภูมิทัศน์ เพื่อส่งเสริมแหล่งท่องเที่ยวที่เชื่อมโยงเชิงประวัติศาสตร์  ใน 5 จังหวัด  
</t>
    </r>
    <r>
      <rPr>
        <b/>
        <u/>
        <sz val="8"/>
        <color theme="1"/>
        <rFont val="Tahoma"/>
        <family val="2"/>
      </rPr>
      <t>ความเห็น</t>
    </r>
    <r>
      <rPr>
        <sz val="8"/>
        <color theme="1"/>
        <rFont val="Tahoma"/>
        <family val="2"/>
      </rPr>
      <t xml:space="preserve"> •  โครงการมีความสอดคล้องกับยุทธศาสตร์และหลักเกณฑ์ของ กนจ. โดยเป็นโครงการต่อเนื่องจากปี 2553  
ที่สนับสนุนการพัฒนาการท่องเที่ยวทางวัฒนธรรมของกลุ่มจังหวัด โดยปรับเพิ่มงบประมาณจากเดิม 15 ล้านบาท เป็น 40 ล้านบาท</t>
    </r>
  </si>
  <si>
    <r>
      <rPr>
        <b/>
        <u/>
        <sz val="8"/>
        <color theme="1"/>
        <rFont val="Tahoma"/>
        <family val="2"/>
      </rPr>
      <t>กิจกรรม</t>
    </r>
    <r>
      <rPr>
        <sz val="8"/>
        <color theme="1"/>
        <rFont val="Tahoma"/>
        <family val="2"/>
      </rPr>
      <t xml:space="preserve"> จัดสัมมนาทางวิชาการ จัดสัมมนาทางวิชาการเจรจาธุรกิจการค้า จัดสัมมนาภาคเอกชน และผู้ประกอบการ จัดมหกรรมการท่องเที่ยว จัดมหกรรมอาหาร จัดมหกรรมสินค้าเกษตรจัดมหกรรมสินค้าราคาประหยัด จัดมหกรรมสินค้านานาชาติและจัดมหกรรมสินค้าสัญจร
</t>
    </r>
    <r>
      <rPr>
        <b/>
        <u/>
        <sz val="8"/>
        <color theme="1"/>
        <rFont val="Tahoma"/>
        <family val="2"/>
      </rPr>
      <t>ความเห็น</t>
    </r>
    <r>
      <rPr>
        <sz val="8"/>
        <color theme="1"/>
        <rFont val="Tahoma"/>
        <family val="2"/>
      </rPr>
      <t xml:space="preserve"> • โครงการมีความสอดคล้องกับยุทธศาสตร์และหลักเกณฑ์ของ กนจ. เป็นการกระตุ้นเศรษฐกิจ สร้างรายได้ให้กลุ่มจังหวัด ปรับลดงบประมาณจากเดิม 30 ล้านบาท เป็น 20 ล้านบาท</t>
    </r>
  </si>
  <si>
    <r>
      <rPr>
        <b/>
        <u/>
        <sz val="8"/>
        <color theme="1"/>
        <rFont val="Tahoma"/>
        <family val="2"/>
      </rPr>
      <t>กิจกรรม</t>
    </r>
    <r>
      <rPr>
        <sz val="8"/>
        <color theme="1"/>
        <rFont val="Tahoma"/>
        <family val="2"/>
      </rPr>
      <t xml:space="preserve"> เพิ่มศักยภาพบุคลากรหมู่บ้านวัฒนธรรมฯ 5 จังหวัด 
ที่จัดตั้งแล้วในปี 2554 ส่งเสริมและพัฒนาหมู่บ้านตามแผนการขยายเครือข่ายหมู่บ้านวัฒนธรรมฯ ของ 5 จังหวัด และเชื่อมโยงเครือข่ายการท่องเที่ยวโดยชุมชน ในกลุ่มจังหวัด เพื่อพัฒนาให้เกิดชุมชนต้นแบบด้านการท่องเที่ยวรายใหม่
</t>
    </r>
    <r>
      <rPr>
        <b/>
        <u/>
        <sz val="8"/>
        <color theme="1"/>
        <rFont val="Tahoma"/>
        <family val="2"/>
      </rPr>
      <t>ความเห็น</t>
    </r>
    <r>
      <rPr>
        <sz val="8"/>
        <color theme="1"/>
        <rFont val="Tahoma"/>
        <family val="2"/>
      </rPr>
      <t xml:space="preserve"> •  โครงการนี้เป็นโครงการต่อยอดจากปีงบประมาณ 2554 ช่วยเพิ่มศักยภาพของการจัดการท่องเที่ยวโดยชุมชน ปรับลดงบประมาณจากเดิม 30 ล้านบาท เป็น 15 ล้านบาท</t>
    </r>
  </si>
  <si>
    <r>
      <rPr>
        <b/>
        <u/>
        <sz val="8"/>
        <color theme="1"/>
        <rFont val="Tahoma"/>
        <family val="2"/>
      </rPr>
      <t>กิจกรรม</t>
    </r>
    <r>
      <rPr>
        <sz val="8"/>
        <color theme="1"/>
        <rFont val="Tahoma"/>
        <family val="2"/>
      </rPr>
      <t xml:space="preserve"> ขุดลอกบึงมายเพื่อกักเก็บน้ำ และแก้ปัญหาอุทกภัย
</t>
    </r>
    <r>
      <rPr>
        <b/>
        <u/>
        <sz val="8"/>
        <color theme="1"/>
        <rFont val="Tahoma"/>
        <family val="2"/>
      </rPr>
      <t>ความเห็น</t>
    </r>
    <r>
      <rPr>
        <sz val="8"/>
        <color theme="1"/>
        <rFont val="Tahoma"/>
        <family val="2"/>
      </rPr>
      <t xml:space="preserve"> •  ช่วยแก้ปัญหาอุทกภัยซึ่งเป็นปัญหาเร่งด่วน และสอดคล้องกับนโยบายรัฐบาล</t>
    </r>
  </si>
  <si>
    <r>
      <rPr>
        <b/>
        <u/>
        <sz val="8"/>
        <color theme="1"/>
        <rFont val="Tahoma"/>
        <family val="2"/>
      </rPr>
      <t>กิจกรรม</t>
    </r>
    <r>
      <rPr>
        <sz val="8"/>
        <color theme="1"/>
        <rFont val="Tahoma"/>
        <family val="2"/>
      </rPr>
      <t xml:space="preserve"> จัดทำสื่อเผยแพร่ประชาสัมพันธ์ของกลุ่มจังหวัดภาคเหนือตอนล่างโดยการจัดทำเอกสารการท่องเที่ยว การปชส.ในวิทยุ โทรทัศน์ สื่อออนไลน์ สารคดีการท่องเที่ยว เชิญผู้ประกอบการร่วมกิจกรรมสำรวจเส้นทางการท่องเที่ยว การสำรวจเส้นทาง 6 เส้นทาง อาทิเส้นทางตะวันออก-ตะวันตก และเส้นทางการท่องเที่ยวเชื่อมโยงมรดกโลก การทำ Road Show 5 ภาค พร้อมโปรแกรมท่องเที่ยว จัดทำโปรแกรมการท่องเที่ยว พัฒนากิจกรรมท่องเที่ยวในกลุ่มจังหวัด ได้แก่ งานประเพณีที่สำคัญของกลุ่มจังหวัด อาทิ ประเพณีแห่ช้างบวชนาคไทยพวนบ้านหาดเสี้ยว และการจัดงานประเพณีท้องถิ่นตลอดปีของทุกจังหวัดและการสำรวจความต้องการของนักท่องเที่ยวและความพอใจของนักท่องเที่ยวเพื่อใช้เป็นข้อมูลในการจัดทำกิจกรรมการท่องเที่ยวของกลุ่มจังหวัด
</t>
    </r>
    <r>
      <rPr>
        <b/>
        <u/>
        <sz val="8"/>
        <color theme="1"/>
        <rFont val="Tahoma"/>
        <family val="2"/>
      </rPr>
      <t>ความเห็น</t>
    </r>
    <r>
      <rPr>
        <sz val="8"/>
        <color theme="1"/>
        <rFont val="Tahoma"/>
        <family val="2"/>
      </rPr>
      <t xml:space="preserve"> • โครงการมีความสอดคล้องกับยุทธศาสตร์และหลักเกณฑ์ของ กนจ. และนโยบายรัฐบาล ซึ่งจะช่วยส่งเสริมศักยภาพการตลาดการท่องเที่ยวของกลุ่มจังหวัด  </t>
    </r>
  </si>
  <si>
    <r>
      <rPr>
        <b/>
        <u/>
        <sz val="8"/>
        <color theme="1"/>
        <rFont val="Tahoma"/>
        <family val="2"/>
      </rPr>
      <t>กิจกรรม</t>
    </r>
    <r>
      <rPr>
        <sz val="8"/>
        <color theme="1"/>
        <rFont val="Tahoma"/>
        <family val="2"/>
      </rPr>
      <t xml:space="preserve"> ปรับปรุงพื้นผิวถนนและลานจอดรถ ระบบสาธารณูปโภค (ไฟฟ้า ประปา ) ปรับปรุงและก่อสร้างป้ายประชาสัมพันธ์ติดตั้งประจำจุดพักท่องเที่ยว ปรับปรุงและก่อสร้างห้องน้ำบริการนักท่องเที่ยวตามเส้นทางหมายเลข 12 จำนวน 4 จุดจังหวัดละ 1 จุด ได้แก่ พิษณุโลก ตาก เพชรบูรณ์และสุโขทัย
</t>
    </r>
    <r>
      <rPr>
        <b/>
        <u/>
        <sz val="8"/>
        <color theme="1"/>
        <rFont val="Tahoma"/>
        <family val="2"/>
      </rPr>
      <t>ความเห็น</t>
    </r>
    <r>
      <rPr>
        <sz val="8"/>
        <color theme="1"/>
        <rFont val="Tahoma"/>
        <family val="2"/>
      </rPr>
      <t xml:space="preserve"> •  เป็นการสร้างรายได้ให้กับผู้ผลิตสินค้าชุมชนในแต่ละพื้นที่แต่ต้องให้ความสำคัญกับการบริหารจัดการเพื่อให้เกิดความยั่งยืน </t>
    </r>
  </si>
  <si>
    <t xml:space="preserve">หมายเหตุ: กรอบวงเงินที่ได้รับการจัดสรรปีงบประมาณ 2555 ตามเกณฑ์ของ ก.น.จ. ของกลุ่มจังหวัดภาคเหนือตอนล่าง 1  จำนวน  330.0 ล้านบาท </t>
  </si>
  <si>
    <t>โครงการส่งเสริมศักยภาพสินค้าเกษตรปลอดภัยและพืชพลังงานทดแทนกลุ่มภาคเหนือตอนล่าง 1</t>
  </si>
  <si>
    <t>โครงการพัฒนาภูมิทัศน์และกิจกรรมแหล่งท่องเที่ยววัฒนธรรมเชิงประวัติศาสตร์กลุ่มจังหวัดภาคเหนือตอนล่าง 1</t>
  </si>
  <si>
    <t>โครงการพัฒนาศักยภาพด้านการค้าและการท่องเที่ยวชายแดนไทย-ลาว เพื่อรองรับประชาคมเศรษฐกิจอาเซียน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</si>
</sst>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-* #,##0_-;\-* #,##0_-;_-* &quot;-&quot;??_-;_-@_-"/>
    <numFmt numFmtId="188" formatCode="\-"/>
  </numFmts>
  <fonts count="42">
    <font>
      <sz val="11"/>
      <color indexed="8"/>
      <name val="Tahoma"/>
      <family val="2"/>
      <charset val="22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10"/>
      <name val="Arial"/>
      <family val="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4"/>
      <name val="Cordia New"/>
      <family val="2"/>
    </font>
    <font>
      <sz val="8"/>
      <name val="Tahoma"/>
      <family val="2"/>
      <charset val="222"/>
    </font>
    <font>
      <b/>
      <sz val="14"/>
      <color indexed="8"/>
      <name val="Tahoma"/>
      <family val="2"/>
    </font>
    <font>
      <sz val="10"/>
      <color indexed="8"/>
      <name val="Tahoma"/>
      <family val="2"/>
      <charset val="222"/>
    </font>
    <font>
      <sz val="10"/>
      <color indexed="8"/>
      <name val="Tahoma"/>
      <family val="2"/>
    </font>
    <font>
      <b/>
      <sz val="10"/>
      <name val="Tahoma"/>
      <family val="2"/>
    </font>
    <font>
      <b/>
      <sz val="10"/>
      <color indexed="8"/>
      <name val="Tahoma"/>
      <family val="2"/>
    </font>
    <font>
      <b/>
      <sz val="10"/>
      <color indexed="8"/>
      <name val="Browallia New"/>
      <family val="2"/>
    </font>
    <font>
      <sz val="10"/>
      <color indexed="8"/>
      <name val="Browallia New"/>
      <family val="2"/>
    </font>
    <font>
      <sz val="10"/>
      <name val="Tahoma"/>
      <family val="2"/>
    </font>
    <font>
      <sz val="10"/>
      <name val="Tahoma"/>
      <family val="2"/>
      <scheme val="minor"/>
    </font>
    <font>
      <b/>
      <sz val="10"/>
      <color theme="1"/>
      <name val="Tahoma"/>
      <family val="2"/>
    </font>
    <font>
      <sz val="9"/>
      <color theme="1"/>
      <name val="Tahoma"/>
      <family val="2"/>
    </font>
    <font>
      <sz val="9"/>
      <color theme="1"/>
      <name val="Tahoma"/>
      <family val="2"/>
      <charset val="222"/>
    </font>
    <font>
      <b/>
      <sz val="8"/>
      <color theme="1"/>
      <name val="Tahoma"/>
      <family val="2"/>
    </font>
    <font>
      <sz val="11"/>
      <color theme="1"/>
      <name val="Tahoma"/>
      <family val="2"/>
    </font>
    <font>
      <sz val="11"/>
      <color theme="1"/>
      <name val="Tahoma"/>
      <family val="2"/>
      <charset val="222"/>
    </font>
    <font>
      <sz val="8"/>
      <color theme="1"/>
      <name val="Tahoma"/>
      <family val="2"/>
    </font>
    <font>
      <sz val="8"/>
      <color theme="1"/>
      <name val="Tahoma"/>
      <family val="2"/>
      <charset val="222"/>
    </font>
    <font>
      <b/>
      <u/>
      <sz val="8"/>
      <color theme="1"/>
      <name val="Tahoma"/>
      <family val="2"/>
    </font>
    <font>
      <sz val="10"/>
      <color theme="1"/>
      <name val="Wingdings 2"/>
      <family val="1"/>
      <charset val="2"/>
    </font>
    <font>
      <sz val="8"/>
      <color theme="1"/>
      <name val="Tahoma"/>
      <family val="2"/>
      <charset val="222"/>
      <scheme val="minor"/>
    </font>
    <font>
      <sz val="10"/>
      <color theme="1"/>
      <name val="Tahoma"/>
      <family val="2"/>
      <charset val="222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7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14" fillId="0" borderId="0"/>
    <xf numFmtId="0" fontId="1" fillId="23" borderId="7" applyNumberFormat="0" applyFont="0" applyAlignment="0" applyProtection="0"/>
    <xf numFmtId="0" fontId="15" fillId="20" borderId="8" applyNumberForma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0"/>
    <xf numFmtId="0" fontId="14" fillId="0" borderId="0"/>
  </cellStyleXfs>
  <cellXfs count="158">
    <xf numFmtId="0" fontId="0" fillId="0" borderId="0" xfId="0"/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3" fontId="23" fillId="0" borderId="0" xfId="0" applyNumberFormat="1" applyFont="1" applyBorder="1" applyAlignment="1">
      <alignment horizontal="center" vertical="center"/>
    </xf>
    <xf numFmtId="0" fontId="25" fillId="0" borderId="0" xfId="0" applyFont="1" applyBorder="1" applyAlignment="1">
      <alignment horizontal="left" vertical="center"/>
    </xf>
    <xf numFmtId="0" fontId="22" fillId="0" borderId="0" xfId="0" applyFont="1"/>
    <xf numFmtId="0" fontId="25" fillId="0" borderId="0" xfId="0" applyFont="1" applyAlignment="1">
      <alignment horizontal="center"/>
    </xf>
    <xf numFmtId="187" fontId="25" fillId="0" borderId="0" xfId="28" applyNumberFormat="1" applyFont="1" applyAlignment="1">
      <alignment horizontal="center"/>
    </xf>
    <xf numFmtId="0" fontId="23" fillId="0" borderId="0" xfId="0" applyFont="1"/>
    <xf numFmtId="0" fontId="25" fillId="0" borderId="0" xfId="0" applyFont="1" applyAlignment="1">
      <alignment horizontal="left"/>
    </xf>
    <xf numFmtId="187" fontId="25" fillId="0" borderId="0" xfId="28" applyNumberFormat="1" applyFont="1" applyAlignment="1">
      <alignment horizontal="left"/>
    </xf>
    <xf numFmtId="0" fontId="23" fillId="0" borderId="0" xfId="0" applyFont="1" applyAlignment="1">
      <alignment horizontal="left"/>
    </xf>
    <xf numFmtId="0" fontId="23" fillId="0" borderId="0" xfId="0" applyFont="1" applyAlignment="1">
      <alignment horizontal="justify"/>
    </xf>
    <xf numFmtId="0" fontId="25" fillId="0" borderId="0" xfId="0" applyFont="1" applyAlignment="1">
      <alignment vertical="center"/>
    </xf>
    <xf numFmtId="187" fontId="25" fillId="0" borderId="0" xfId="28" applyNumberFormat="1" applyFont="1" applyAlignment="1">
      <alignment vertical="center"/>
    </xf>
    <xf numFmtId="0" fontId="27" fillId="0" borderId="0" xfId="0" applyFont="1"/>
    <xf numFmtId="0" fontId="25" fillId="0" borderId="14" xfId="0" applyFont="1" applyFill="1" applyBorder="1" applyAlignment="1">
      <alignment horizontal="center" vertical="center"/>
    </xf>
    <xf numFmtId="187" fontId="25" fillId="0" borderId="14" xfId="28" applyNumberFormat="1" applyFont="1" applyFill="1" applyBorder="1" applyAlignment="1">
      <alignment horizontal="center" vertical="center"/>
    </xf>
    <xf numFmtId="0" fontId="23" fillId="0" borderId="0" xfId="0" applyFont="1" applyAlignment="1">
      <alignment vertical="top"/>
    </xf>
    <xf numFmtId="0" fontId="25" fillId="0" borderId="0" xfId="0" applyFont="1" applyAlignment="1">
      <alignment vertical="top"/>
    </xf>
    <xf numFmtId="0" fontId="25" fillId="0" borderId="0" xfId="0" applyFont="1" applyBorder="1" applyAlignment="1">
      <alignment horizontal="center" vertical="center"/>
    </xf>
    <xf numFmtId="187" fontId="23" fillId="0" borderId="0" xfId="28" applyNumberFormat="1" applyFont="1" applyBorder="1" applyAlignment="1">
      <alignment horizontal="center" vertical="center"/>
    </xf>
    <xf numFmtId="187" fontId="23" fillId="0" borderId="0" xfId="28" applyNumberFormat="1" applyFont="1" applyBorder="1" applyAlignment="1">
      <alignment horizontal="right" vertical="center"/>
    </xf>
    <xf numFmtId="0" fontId="22" fillId="0" borderId="0" xfId="0" applyFont="1" applyAlignment="1">
      <alignment horizontal="center"/>
    </xf>
    <xf numFmtId="187" fontId="22" fillId="0" borderId="0" xfId="28" applyNumberFormat="1" applyFont="1"/>
    <xf numFmtId="187" fontId="22" fillId="0" borderId="0" xfId="0" applyNumberFormat="1" applyFont="1" applyAlignment="1">
      <alignment horizontal="center"/>
    </xf>
    <xf numFmtId="3" fontId="22" fillId="0" borderId="0" xfId="0" applyNumberFormat="1" applyFont="1" applyAlignment="1">
      <alignment horizontal="center"/>
    </xf>
    <xf numFmtId="187" fontId="22" fillId="0" borderId="0" xfId="28" applyNumberFormat="1" applyFont="1" applyAlignment="1">
      <alignment horizontal="center"/>
    </xf>
    <xf numFmtId="0" fontId="23" fillId="0" borderId="0" xfId="0" applyFont="1" applyBorder="1" applyAlignment="1">
      <alignment vertical="center"/>
    </xf>
    <xf numFmtId="0" fontId="28" fillId="0" borderId="0" xfId="46" applyFont="1" applyBorder="1" applyAlignment="1">
      <alignment vertical="center"/>
    </xf>
    <xf numFmtId="187" fontId="28" fillId="0" borderId="0" xfId="28" applyNumberFormat="1" applyFont="1" applyBorder="1" applyAlignment="1">
      <alignment vertical="center"/>
    </xf>
    <xf numFmtId="0" fontId="23" fillId="0" borderId="0" xfId="46" applyFont="1" applyFill="1" applyBorder="1" applyAlignment="1">
      <alignment horizontal="center" vertical="center"/>
    </xf>
    <xf numFmtId="187" fontId="23" fillId="0" borderId="0" xfId="28" applyNumberFormat="1" applyFont="1" applyFill="1" applyBorder="1" applyAlignment="1">
      <alignment horizontal="center" vertical="center"/>
    </xf>
    <xf numFmtId="0" fontId="25" fillId="0" borderId="0" xfId="46" applyFont="1" applyFill="1" applyBorder="1" applyAlignment="1">
      <alignment horizontal="center" vertical="center"/>
    </xf>
    <xf numFmtId="187" fontId="25" fillId="0" borderId="0" xfId="28" applyNumberFormat="1" applyFont="1" applyFill="1" applyBorder="1" applyAlignment="1">
      <alignment horizontal="center" vertical="center"/>
    </xf>
    <xf numFmtId="0" fontId="23" fillId="0" borderId="0" xfId="46" applyFont="1" applyBorder="1" applyAlignment="1">
      <alignment horizontal="center" vertical="center" wrapText="1"/>
    </xf>
    <xf numFmtId="0" fontId="23" fillId="0" borderId="0" xfId="0" applyFont="1" applyBorder="1" applyAlignment="1">
      <alignment vertical="center" wrapText="1"/>
    </xf>
    <xf numFmtId="1" fontId="23" fillId="0" borderId="0" xfId="29" applyNumberFormat="1" applyFont="1" applyBorder="1" applyAlignment="1">
      <alignment horizontal="center" vertical="center" wrapText="1"/>
    </xf>
    <xf numFmtId="187" fontId="23" fillId="0" borderId="0" xfId="28" applyNumberFormat="1" applyFont="1" applyBorder="1" applyAlignment="1">
      <alignment horizontal="center" vertical="center" wrapText="1"/>
    </xf>
    <xf numFmtId="1" fontId="25" fillId="0" borderId="0" xfId="29" applyNumberFormat="1" applyFont="1" applyBorder="1" applyAlignment="1">
      <alignment horizontal="center" vertical="center" wrapText="1"/>
    </xf>
    <xf numFmtId="187" fontId="25" fillId="0" borderId="0" xfId="28" applyNumberFormat="1" applyFont="1" applyBorder="1" applyAlignment="1">
      <alignment horizontal="center" vertical="center" wrapText="1"/>
    </xf>
    <xf numFmtId="1" fontId="23" fillId="0" borderId="0" xfId="29" applyNumberFormat="1" applyFont="1" applyBorder="1" applyAlignment="1">
      <alignment horizontal="center" vertical="center"/>
    </xf>
    <xf numFmtId="1" fontId="25" fillId="0" borderId="0" xfId="29" applyNumberFormat="1" applyFont="1" applyBorder="1" applyAlignment="1">
      <alignment horizontal="center" vertical="center"/>
    </xf>
    <xf numFmtId="187" fontId="25" fillId="0" borderId="0" xfId="28" applyNumberFormat="1" applyFont="1" applyBorder="1" applyAlignment="1">
      <alignment horizontal="center" vertical="center"/>
    </xf>
    <xf numFmtId="0" fontId="24" fillId="0" borderId="0" xfId="46" applyFont="1" applyBorder="1" applyAlignment="1">
      <alignment vertical="center"/>
    </xf>
    <xf numFmtId="0" fontId="22" fillId="0" borderId="0" xfId="0" applyFont="1" applyBorder="1"/>
    <xf numFmtId="0" fontId="22" fillId="0" borderId="0" xfId="0" applyFont="1" applyBorder="1" applyAlignment="1">
      <alignment horizontal="center"/>
    </xf>
    <xf numFmtId="187" fontId="22" fillId="0" borderId="0" xfId="28" applyNumberFormat="1" applyFont="1" applyBorder="1"/>
    <xf numFmtId="187" fontId="23" fillId="0" borderId="0" xfId="0" applyNumberFormat="1" applyFont="1" applyAlignment="1">
      <alignment vertical="top"/>
    </xf>
    <xf numFmtId="0" fontId="28" fillId="0" borderId="10" xfId="46" applyFont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left" vertical="center" wrapText="1"/>
    </xf>
    <xf numFmtId="1" fontId="28" fillId="0" borderId="10" xfId="29" applyNumberFormat="1" applyFont="1" applyBorder="1" applyAlignment="1">
      <alignment horizontal="center" vertical="center" wrapText="1"/>
    </xf>
    <xf numFmtId="187" fontId="28" fillId="0" borderId="10" xfId="28" applyNumberFormat="1" applyFont="1" applyBorder="1" applyAlignment="1">
      <alignment horizontal="center" vertical="center" wrapText="1"/>
    </xf>
    <xf numFmtId="0" fontId="28" fillId="0" borderId="11" xfId="46" applyFont="1" applyBorder="1" applyAlignment="1">
      <alignment horizontal="center" vertical="center" wrapText="1"/>
    </xf>
    <xf numFmtId="0" fontId="29" fillId="0" borderId="11" xfId="0" applyFont="1" applyFill="1" applyBorder="1" applyAlignment="1">
      <alignment horizontal="left" vertical="center" wrapText="1"/>
    </xf>
    <xf numFmtId="0" fontId="28" fillId="0" borderId="12" xfId="46" applyFont="1" applyBorder="1" applyAlignment="1">
      <alignment horizontal="center" vertical="center" wrapText="1"/>
    </xf>
    <xf numFmtId="0" fontId="29" fillId="0" borderId="12" xfId="0" applyFont="1" applyFill="1" applyBorder="1" applyAlignment="1">
      <alignment horizontal="left" vertical="center" wrapText="1"/>
    </xf>
    <xf numFmtId="187" fontId="28" fillId="0" borderId="12" xfId="28" applyNumberFormat="1" applyFont="1" applyBorder="1" applyAlignment="1">
      <alignment horizontal="center" vertical="center" wrapText="1"/>
    </xf>
    <xf numFmtId="187" fontId="24" fillId="0" borderId="13" xfId="28" applyNumberFormat="1" applyFont="1" applyBorder="1" applyAlignment="1">
      <alignment horizontal="center" vertical="center" wrapText="1"/>
    </xf>
    <xf numFmtId="0" fontId="25" fillId="0" borderId="0" xfId="0" applyFont="1" applyAlignment="1">
      <alignment horizontal="center"/>
    </xf>
    <xf numFmtId="0" fontId="25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0" fontId="25" fillId="0" borderId="0" xfId="0" applyFont="1" applyAlignment="1">
      <alignment horizontal="left" vertical="center"/>
    </xf>
    <xf numFmtId="1" fontId="24" fillId="0" borderId="13" xfId="29" applyNumberFormat="1" applyFont="1" applyBorder="1" applyAlignment="1">
      <alignment horizontal="center" vertical="center" wrapText="1"/>
    </xf>
    <xf numFmtId="1" fontId="28" fillId="0" borderId="11" xfId="29" applyNumberFormat="1" applyFont="1" applyBorder="1" applyAlignment="1">
      <alignment horizontal="center" vertical="center" wrapText="1"/>
    </xf>
    <xf numFmtId="187" fontId="28" fillId="0" borderId="11" xfId="28" applyNumberFormat="1" applyFont="1" applyBorder="1" applyAlignment="1">
      <alignment horizontal="center" vertical="center" wrapText="1"/>
    </xf>
    <xf numFmtId="187" fontId="28" fillId="0" borderId="12" xfId="28" applyNumberFormat="1" applyFont="1" applyBorder="1" applyAlignment="1">
      <alignment horizontal="right" vertical="center" wrapText="1"/>
    </xf>
    <xf numFmtId="187" fontId="28" fillId="0" borderId="11" xfId="28" applyNumberFormat="1" applyFont="1" applyBorder="1" applyAlignment="1">
      <alignment horizontal="right" vertical="center" wrapText="1"/>
    </xf>
    <xf numFmtId="188" fontId="28" fillId="0" borderId="11" xfId="29" applyNumberFormat="1" applyFont="1" applyBorder="1" applyAlignment="1">
      <alignment horizontal="center" vertical="center" wrapText="1"/>
    </xf>
    <xf numFmtId="1" fontId="28" fillId="0" borderId="12" xfId="29" applyNumberFormat="1" applyFont="1" applyBorder="1" applyAlignment="1">
      <alignment horizontal="center" vertical="center" wrapText="1"/>
    </xf>
    <xf numFmtId="0" fontId="30" fillId="0" borderId="0" xfId="0" applyFont="1" applyFill="1" applyAlignment="1">
      <alignment horizontal="left"/>
    </xf>
    <xf numFmtId="0" fontId="31" fillId="0" borderId="0" xfId="0" applyFont="1" applyFill="1"/>
    <xf numFmtId="0" fontId="30" fillId="0" borderId="0" xfId="0" applyFont="1" applyFill="1" applyBorder="1" applyAlignment="1">
      <alignment horizontal="left"/>
    </xf>
    <xf numFmtId="0" fontId="31" fillId="0" borderId="0" xfId="0" applyFont="1" applyFill="1" applyBorder="1" applyAlignment="1">
      <alignment horizontal="left"/>
    </xf>
    <xf numFmtId="43" fontId="31" fillId="0" borderId="0" xfId="28" applyFont="1" applyFill="1" applyBorder="1" applyAlignment="1">
      <alignment horizontal="left"/>
    </xf>
    <xf numFmtId="0" fontId="32" fillId="0" borderId="0" xfId="0" applyFont="1" applyFill="1" applyBorder="1" applyAlignment="1">
      <alignment horizontal="left"/>
    </xf>
    <xf numFmtId="0" fontId="31" fillId="0" borderId="0" xfId="0" applyFont="1" applyFill="1" applyBorder="1"/>
    <xf numFmtId="0" fontId="36" fillId="0" borderId="10" xfId="0" applyFont="1" applyFill="1" applyBorder="1" applyAlignment="1">
      <alignment horizontal="center" vertical="center"/>
    </xf>
    <xf numFmtId="0" fontId="36" fillId="0" borderId="10" xfId="0" applyFont="1" applyFill="1" applyBorder="1" applyAlignment="1">
      <alignment vertical="center" wrapText="1"/>
    </xf>
    <xf numFmtId="187" fontId="37" fillId="0" borderId="10" xfId="28" applyNumberFormat="1" applyFont="1" applyBorder="1" applyAlignment="1">
      <alignment vertical="center"/>
    </xf>
    <xf numFmtId="0" fontId="31" fillId="0" borderId="10" xfId="0" applyFont="1" applyFill="1" applyBorder="1" applyAlignment="1">
      <alignment vertical="top"/>
    </xf>
    <xf numFmtId="0" fontId="36" fillId="0" borderId="10" xfId="0" applyNumberFormat="1" applyFont="1" applyBorder="1" applyAlignment="1">
      <alignment horizontal="left" vertical="top" wrapText="1"/>
    </xf>
    <xf numFmtId="0" fontId="31" fillId="0" borderId="25" xfId="0" applyFont="1" applyFill="1" applyBorder="1" applyAlignment="1">
      <alignment horizontal="center" vertical="center"/>
    </xf>
    <xf numFmtId="0" fontId="39" fillId="0" borderId="11" xfId="0" applyFont="1" applyFill="1" applyBorder="1" applyAlignment="1">
      <alignment horizontal="center" vertical="center" wrapText="1"/>
    </xf>
    <xf numFmtId="0" fontId="31" fillId="0" borderId="0" xfId="0" applyFont="1" applyFill="1" applyAlignment="1">
      <alignment horizontal="center" vertical="center"/>
    </xf>
    <xf numFmtId="0" fontId="31" fillId="0" borderId="0" xfId="0" applyFont="1" applyFill="1" applyAlignment="1">
      <alignment vertical="top"/>
    </xf>
    <xf numFmtId="0" fontId="36" fillId="0" borderId="11" xfId="0" applyFont="1" applyFill="1" applyBorder="1" applyAlignment="1">
      <alignment horizontal="center" vertical="center"/>
    </xf>
    <xf numFmtId="0" fontId="36" fillId="0" borderId="11" xfId="0" applyFont="1" applyFill="1" applyBorder="1" applyAlignment="1">
      <alignment vertical="center" wrapText="1"/>
    </xf>
    <xf numFmtId="49" fontId="37" fillId="0" borderId="11" xfId="0" applyNumberFormat="1" applyFont="1" applyBorder="1" applyAlignment="1">
      <alignment vertical="center" wrapText="1"/>
    </xf>
    <xf numFmtId="187" fontId="37" fillId="0" borderId="11" xfId="28" applyNumberFormat="1" applyFont="1" applyBorder="1" applyAlignment="1">
      <alignment vertical="center"/>
    </xf>
    <xf numFmtId="0" fontId="31" fillId="0" borderId="11" xfId="0" applyFont="1" applyFill="1" applyBorder="1" applyAlignment="1">
      <alignment vertical="top"/>
    </xf>
    <xf numFmtId="0" fontId="36" fillId="0" borderId="11" xfId="0" applyNumberFormat="1" applyFont="1" applyBorder="1" applyAlignment="1">
      <alignment horizontal="left" vertical="top" wrapText="1"/>
    </xf>
    <xf numFmtId="0" fontId="31" fillId="0" borderId="26" xfId="0" applyFont="1" applyFill="1" applyBorder="1" applyAlignment="1">
      <alignment horizontal="center" vertical="center"/>
    </xf>
    <xf numFmtId="0" fontId="36" fillId="0" borderId="12" xfId="0" applyFont="1" applyFill="1" applyBorder="1" applyAlignment="1">
      <alignment horizontal="center" vertical="center"/>
    </xf>
    <xf numFmtId="0" fontId="36" fillId="0" borderId="12" xfId="0" applyFont="1" applyFill="1" applyBorder="1" applyAlignment="1">
      <alignment vertical="center" wrapText="1"/>
    </xf>
    <xf numFmtId="49" fontId="37" fillId="0" borderId="12" xfId="0" applyNumberFormat="1" applyFont="1" applyBorder="1" applyAlignment="1">
      <alignment vertical="center" wrapText="1"/>
    </xf>
    <xf numFmtId="187" fontId="37" fillId="0" borderId="12" xfId="28" applyNumberFormat="1" applyFont="1" applyBorder="1" applyAlignment="1">
      <alignment vertical="center"/>
    </xf>
    <xf numFmtId="0" fontId="31" fillId="0" borderId="12" xfId="0" applyFont="1" applyFill="1" applyBorder="1" applyAlignment="1">
      <alignment vertical="top"/>
    </xf>
    <xf numFmtId="0" fontId="36" fillId="0" borderId="12" xfId="0" applyNumberFormat="1" applyFont="1" applyBorder="1" applyAlignment="1">
      <alignment horizontal="left" vertical="top" wrapText="1"/>
    </xf>
    <xf numFmtId="0" fontId="31" fillId="0" borderId="27" xfId="0" applyFont="1" applyFill="1" applyBorder="1" applyAlignment="1">
      <alignment horizontal="center" vertical="center"/>
    </xf>
    <xf numFmtId="0" fontId="36" fillId="0" borderId="13" xfId="0" applyFont="1" applyFill="1" applyBorder="1" applyAlignment="1">
      <alignment horizontal="center" vertical="center"/>
    </xf>
    <xf numFmtId="187" fontId="37" fillId="0" borderId="22" xfId="28" applyNumberFormat="1" applyFont="1" applyBorder="1" applyAlignment="1">
      <alignment vertical="center"/>
    </xf>
    <xf numFmtId="187" fontId="37" fillId="0" borderId="24" xfId="28" applyNumberFormat="1" applyFont="1" applyBorder="1" applyAlignment="1">
      <alignment vertical="center"/>
    </xf>
    <xf numFmtId="0" fontId="39" fillId="0" borderId="13" xfId="0" applyFont="1" applyFill="1" applyBorder="1" applyAlignment="1">
      <alignment horizontal="center" vertical="center" wrapText="1"/>
    </xf>
    <xf numFmtId="49" fontId="40" fillId="0" borderId="22" xfId="0" applyNumberFormat="1" applyFont="1" applyBorder="1" applyAlignment="1">
      <alignment vertical="center" wrapText="1"/>
    </xf>
    <xf numFmtId="0" fontId="36" fillId="0" borderId="22" xfId="0" applyFont="1" applyFill="1" applyBorder="1" applyAlignment="1">
      <alignment horizontal="center" vertical="center"/>
    </xf>
    <xf numFmtId="187" fontId="33" fillId="0" borderId="23" xfId="28" applyNumberFormat="1" applyFont="1" applyFill="1" applyBorder="1" applyAlignment="1">
      <alignment horizontal="right" vertical="center"/>
    </xf>
    <xf numFmtId="187" fontId="33" fillId="0" borderId="0" xfId="28" applyNumberFormat="1" applyFont="1" applyFill="1" applyBorder="1" applyAlignment="1">
      <alignment horizontal="right" vertical="center"/>
    </xf>
    <xf numFmtId="43" fontId="31" fillId="0" borderId="0" xfId="28" applyNumberFormat="1" applyFont="1" applyFill="1" applyBorder="1" applyAlignment="1">
      <alignment horizontal="right"/>
    </xf>
    <xf numFmtId="0" fontId="32" fillId="0" borderId="0" xfId="0" applyFont="1" applyFill="1"/>
    <xf numFmtId="0" fontId="31" fillId="0" borderId="0" xfId="39" applyFont="1" applyBorder="1" applyAlignment="1">
      <alignment horizontal="center"/>
    </xf>
    <xf numFmtId="0" fontId="32" fillId="0" borderId="0" xfId="39" applyFont="1" applyBorder="1" applyAlignment="1">
      <alignment horizontal="center"/>
    </xf>
    <xf numFmtId="187" fontId="32" fillId="0" borderId="0" xfId="28" applyNumberFormat="1" applyFont="1" applyBorder="1" applyAlignment="1">
      <alignment horizontal="center"/>
    </xf>
    <xf numFmtId="0" fontId="41" fillId="0" borderId="0" xfId="39" applyFont="1" applyBorder="1"/>
    <xf numFmtId="0" fontId="31" fillId="0" borderId="0" xfId="39" applyFont="1" applyBorder="1"/>
    <xf numFmtId="0" fontId="41" fillId="0" borderId="0" xfId="39" applyFont="1"/>
    <xf numFmtId="187" fontId="31" fillId="0" borderId="0" xfId="28" applyNumberFormat="1" applyFont="1" applyBorder="1"/>
    <xf numFmtId="187" fontId="32" fillId="0" borderId="0" xfId="39" applyNumberFormat="1" applyFont="1" applyBorder="1" applyAlignment="1">
      <alignment horizontal="center"/>
    </xf>
    <xf numFmtId="0" fontId="31" fillId="0" borderId="0" xfId="0" applyFont="1" applyFill="1" applyAlignment="1">
      <alignment horizontal="left"/>
    </xf>
    <xf numFmtId="43" fontId="31" fillId="0" borderId="0" xfId="28" applyNumberFormat="1" applyFont="1" applyFill="1" applyAlignment="1">
      <alignment horizontal="right"/>
    </xf>
    <xf numFmtId="49" fontId="20" fillId="0" borderId="10" xfId="0" applyNumberFormat="1" applyFont="1" applyBorder="1" applyAlignment="1">
      <alignment vertical="center" wrapText="1"/>
    </xf>
    <xf numFmtId="49" fontId="20" fillId="0" borderId="11" xfId="0" applyNumberFormat="1" applyFont="1" applyBorder="1" applyAlignment="1">
      <alignment vertical="center" wrapText="1"/>
    </xf>
    <xf numFmtId="0" fontId="23" fillId="0" borderId="0" xfId="0" applyFont="1" applyAlignment="1">
      <alignment horizontal="left"/>
    </xf>
    <xf numFmtId="0" fontId="25" fillId="0" borderId="0" xfId="0" applyFont="1" applyAlignment="1">
      <alignment horizontal="center"/>
    </xf>
    <xf numFmtId="0" fontId="25" fillId="0" borderId="0" xfId="0" applyFont="1" applyAlignment="1">
      <alignment horizontal="left"/>
    </xf>
    <xf numFmtId="0" fontId="23" fillId="0" borderId="0" xfId="46" applyFont="1" applyBorder="1" applyAlignment="1">
      <alignment horizontal="center" vertical="center"/>
    </xf>
    <xf numFmtId="0" fontId="23" fillId="0" borderId="0" xfId="0" applyFont="1" applyBorder="1" applyAlignment="1">
      <alignment horizontal="left" vertical="center" wrapText="1"/>
    </xf>
    <xf numFmtId="0" fontId="23" fillId="0" borderId="0" xfId="46" applyFont="1" applyFill="1" applyBorder="1" applyAlignment="1">
      <alignment horizontal="center" vertical="center"/>
    </xf>
    <xf numFmtId="0" fontId="23" fillId="0" borderId="0" xfId="46" applyFont="1" applyFill="1" applyBorder="1" applyAlignment="1">
      <alignment horizontal="center" vertical="center" wrapText="1"/>
    </xf>
    <xf numFmtId="0" fontId="25" fillId="0" borderId="0" xfId="46" applyFont="1" applyFill="1" applyBorder="1" applyAlignment="1">
      <alignment horizontal="center" vertical="center" wrapText="1"/>
    </xf>
    <xf numFmtId="0" fontId="25" fillId="0" borderId="13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25" fillId="0" borderId="20" xfId="0" applyFont="1" applyBorder="1" applyAlignment="1">
      <alignment horizontal="center" vertical="center"/>
    </xf>
    <xf numFmtId="0" fontId="25" fillId="0" borderId="21" xfId="0" applyFont="1" applyBorder="1" applyAlignment="1">
      <alignment horizontal="center" vertical="center"/>
    </xf>
    <xf numFmtId="0" fontId="22" fillId="0" borderId="0" xfId="0" applyFont="1" applyAlignment="1">
      <alignment horizontal="left" vertical="center" wrapText="1"/>
    </xf>
    <xf numFmtId="0" fontId="26" fillId="0" borderId="15" xfId="0" applyFont="1" applyBorder="1" applyAlignment="1">
      <alignment horizontal="right"/>
    </xf>
    <xf numFmtId="0" fontId="25" fillId="0" borderId="16" xfId="0" applyFont="1" applyFill="1" applyBorder="1" applyAlignment="1">
      <alignment horizontal="center" vertical="center" wrapText="1"/>
    </xf>
    <xf numFmtId="0" fontId="25" fillId="0" borderId="17" xfId="0" applyFont="1" applyFill="1" applyBorder="1" applyAlignment="1">
      <alignment horizontal="center" vertical="center" wrapText="1"/>
    </xf>
    <xf numFmtId="0" fontId="25" fillId="0" borderId="18" xfId="0" applyFont="1" applyFill="1" applyBorder="1" applyAlignment="1">
      <alignment horizontal="center" vertical="center" wrapText="1"/>
    </xf>
    <xf numFmtId="0" fontId="25" fillId="0" borderId="19" xfId="0" applyFont="1" applyFill="1" applyBorder="1" applyAlignment="1">
      <alignment horizontal="center" vertical="center" wrapText="1"/>
    </xf>
    <xf numFmtId="0" fontId="25" fillId="0" borderId="16" xfId="0" applyFont="1" applyFill="1" applyBorder="1" applyAlignment="1">
      <alignment horizontal="center" vertical="center"/>
    </xf>
    <xf numFmtId="0" fontId="25" fillId="0" borderId="17" xfId="0" applyFont="1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33" fillId="0" borderId="13" xfId="0" applyNumberFormat="1" applyFont="1" applyFill="1" applyBorder="1" applyAlignment="1">
      <alignment horizontal="center" vertical="center" wrapText="1"/>
    </xf>
    <xf numFmtId="0" fontId="33" fillId="0" borderId="14" xfId="0" applyNumberFormat="1" applyFont="1" applyFill="1" applyBorder="1" applyAlignment="1">
      <alignment horizontal="center" vertical="center" wrapText="1"/>
    </xf>
    <xf numFmtId="187" fontId="33" fillId="0" borderId="14" xfId="28" applyNumberFormat="1" applyFont="1" applyBorder="1" applyAlignment="1">
      <alignment horizontal="center" vertical="center" wrapText="1"/>
    </xf>
    <xf numFmtId="0" fontId="34" fillId="0" borderId="20" xfId="0" applyFont="1" applyBorder="1" applyAlignment="1">
      <alignment horizontal="center" vertical="center" wrapText="1"/>
    </xf>
    <xf numFmtId="0" fontId="32" fillId="0" borderId="0" xfId="0" applyFont="1" applyBorder="1" applyAlignment="1">
      <alignment horizontal="center" wrapText="1"/>
    </xf>
    <xf numFmtId="49" fontId="33" fillId="0" borderId="13" xfId="29" applyNumberFormat="1" applyFont="1" applyBorder="1" applyAlignment="1">
      <alignment horizontal="center" vertical="center" wrapText="1"/>
    </xf>
    <xf numFmtId="49" fontId="33" fillId="0" borderId="14" xfId="29" applyNumberFormat="1" applyFont="1" applyBorder="1" applyAlignment="1">
      <alignment horizontal="center" vertical="center" wrapText="1"/>
    </xf>
    <xf numFmtId="187" fontId="37" fillId="0" borderId="22" xfId="28" applyNumberFormat="1" applyFont="1" applyFill="1" applyBorder="1" applyAlignment="1">
      <alignment horizontal="center" vertical="center"/>
    </xf>
    <xf numFmtId="187" fontId="33" fillId="0" borderId="13" xfId="28" applyNumberFormat="1" applyFont="1" applyBorder="1" applyAlignment="1">
      <alignment horizontal="center" vertical="center" wrapText="1"/>
    </xf>
    <xf numFmtId="187" fontId="33" fillId="0" borderId="20" xfId="28" applyNumberFormat="1" applyFont="1" applyBorder="1" applyAlignment="1">
      <alignment horizontal="center" vertical="center" wrapText="1"/>
    </xf>
    <xf numFmtId="49" fontId="33" fillId="0" borderId="13" xfId="0" applyNumberFormat="1" applyFont="1" applyBorder="1" applyAlignment="1">
      <alignment horizontal="center" vertical="center" wrapText="1"/>
    </xf>
    <xf numFmtId="49" fontId="33" fillId="0" borderId="14" xfId="0" applyNumberFormat="1" applyFont="1" applyBorder="1" applyAlignment="1">
      <alignment horizontal="center" vertical="center" wrapText="1"/>
    </xf>
    <xf numFmtId="0" fontId="35" fillId="0" borderId="22" xfId="0" applyFont="1" applyBorder="1"/>
  </cellXfs>
  <cellStyles count="47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Comma 2" xfId="29"/>
    <cellStyle name="Explanatory Text" xfId="30" builtinId="53" customBuiltin="1"/>
    <cellStyle name="Good" xfId="31" builtinId="26" customBuiltin="1"/>
    <cellStyle name="Heading 1" xfId="32" builtinId="16" customBuiltin="1"/>
    <cellStyle name="Heading 2" xfId="33" builtinId="17" customBuiltin="1"/>
    <cellStyle name="Heading 3" xfId="34" builtinId="18" customBuiltin="1"/>
    <cellStyle name="Heading 4" xfId="35" builtinId="19" customBuiltin="1"/>
    <cellStyle name="Input" xfId="36" builtinId="20" customBuiltin="1"/>
    <cellStyle name="Linked Cell" xfId="37" builtinId="24" customBuiltin="1"/>
    <cellStyle name="Neutral" xfId="38" builtinId="28" customBuiltin="1"/>
    <cellStyle name="Normal" xfId="0" builtinId="0"/>
    <cellStyle name="Normal 2" xfId="39"/>
    <cellStyle name="Note" xfId="40" builtinId="10" customBuiltin="1"/>
    <cellStyle name="Output" xfId="41" builtinId="21" customBuiltin="1"/>
    <cellStyle name="Title" xfId="42" builtinId="15" customBuiltin="1"/>
    <cellStyle name="Total" xfId="43" builtinId="25" customBuiltin="1"/>
    <cellStyle name="Warning Text" xfId="44" builtinId="11" customBuiltin="1"/>
    <cellStyle name="ปกติ 2" xfId="45"/>
    <cellStyle name="ปกติ_01 เหนือบน 1 (2เมย52)" xfId="4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rgb="FFFFFF00"/>
  </sheetPr>
  <dimension ref="A1:L43"/>
  <sheetViews>
    <sheetView showGridLines="0" view="pageBreakPreview" topLeftCell="A14" zoomScaleSheetLayoutView="100" workbookViewId="0">
      <selection activeCell="I34" sqref="I34:J35"/>
    </sheetView>
  </sheetViews>
  <sheetFormatPr defaultRowHeight="12.75"/>
  <cols>
    <col min="1" max="1" width="8.625" style="5" customWidth="1"/>
    <col min="2" max="2" width="30.625" style="5" customWidth="1"/>
    <col min="3" max="3" width="8.625" style="23" customWidth="1"/>
    <col min="4" max="4" width="13.625" style="24" customWidth="1"/>
    <col min="5" max="5" width="8.625" style="23" customWidth="1"/>
    <col min="6" max="6" width="13.625" style="24" customWidth="1"/>
    <col min="7" max="7" width="8.625" style="23" customWidth="1"/>
    <col min="8" max="8" width="13.625" style="24" customWidth="1"/>
    <col min="9" max="9" width="8.625" style="5" customWidth="1"/>
    <col min="10" max="10" width="14.25" style="24" customWidth="1"/>
    <col min="11" max="11" width="12.25" style="5" bestFit="1" customWidth="1"/>
    <col min="12" max="12" width="16.875" style="5" customWidth="1"/>
    <col min="13" max="16384" width="9" style="5"/>
  </cols>
  <sheetData>
    <row r="1" spans="1:10" hidden="1">
      <c r="A1" s="124" t="s">
        <v>4</v>
      </c>
      <c r="B1" s="124"/>
      <c r="C1" s="124"/>
      <c r="D1" s="124"/>
      <c r="E1" s="124"/>
      <c r="F1" s="124"/>
      <c r="G1" s="124"/>
      <c r="H1" s="124"/>
      <c r="I1" s="124"/>
      <c r="J1" s="124"/>
    </row>
    <row r="2" spans="1:10" ht="18" hidden="1" customHeight="1">
      <c r="A2" s="124" t="s">
        <v>5</v>
      </c>
      <c r="B2" s="124"/>
      <c r="C2" s="124"/>
      <c r="D2" s="124"/>
      <c r="E2" s="124"/>
      <c r="F2" s="124"/>
      <c r="G2" s="124"/>
      <c r="H2" s="124"/>
      <c r="I2" s="124"/>
      <c r="J2" s="124"/>
    </row>
    <row r="3" spans="1:10" ht="18" hidden="1" customHeight="1">
      <c r="A3" s="6"/>
      <c r="B3" s="6"/>
      <c r="C3" s="6"/>
      <c r="D3" s="7"/>
      <c r="E3" s="6"/>
      <c r="F3" s="7"/>
      <c r="G3" s="59"/>
      <c r="H3" s="7"/>
      <c r="I3" s="6"/>
      <c r="J3" s="7"/>
    </row>
    <row r="4" spans="1:10" ht="18" hidden="1" customHeight="1">
      <c r="A4" s="125" t="s">
        <v>6</v>
      </c>
      <c r="B4" s="125"/>
      <c r="C4" s="125"/>
      <c r="D4" s="125"/>
      <c r="E4" s="125"/>
      <c r="F4" s="125"/>
      <c r="G4" s="125"/>
      <c r="H4" s="125"/>
      <c r="I4" s="125"/>
      <c r="J4" s="125"/>
    </row>
    <row r="5" spans="1:10" s="8" customFormat="1" ht="18" hidden="1" customHeight="1">
      <c r="B5" s="8" t="s">
        <v>7</v>
      </c>
      <c r="C5" s="9"/>
      <c r="D5" s="10"/>
      <c r="E5" s="9"/>
      <c r="F5" s="10"/>
      <c r="G5" s="60"/>
      <c r="H5" s="10"/>
      <c r="I5" s="9"/>
      <c r="J5" s="10"/>
    </row>
    <row r="6" spans="1:10" s="8" customFormat="1" ht="18" hidden="1" customHeight="1">
      <c r="B6" s="11"/>
      <c r="C6" s="9"/>
      <c r="D6" s="10"/>
      <c r="E6" s="9"/>
      <c r="F6" s="10"/>
      <c r="G6" s="60"/>
      <c r="H6" s="10"/>
      <c r="I6" s="9"/>
      <c r="J6" s="10"/>
    </row>
    <row r="7" spans="1:10" ht="18" hidden="1" customHeight="1">
      <c r="A7" s="125" t="s">
        <v>8</v>
      </c>
      <c r="B7" s="125"/>
      <c r="C7" s="125"/>
      <c r="D7" s="125"/>
      <c r="E7" s="125"/>
      <c r="F7" s="125"/>
      <c r="G7" s="125"/>
      <c r="H7" s="125"/>
      <c r="I7" s="125"/>
      <c r="J7" s="125"/>
    </row>
    <row r="8" spans="1:10" s="8" customFormat="1" ht="18" hidden="1" customHeight="1">
      <c r="A8" s="9"/>
      <c r="B8" s="12" t="s">
        <v>9</v>
      </c>
      <c r="C8" s="9"/>
      <c r="D8" s="10"/>
      <c r="E8" s="9"/>
      <c r="F8" s="10"/>
      <c r="G8" s="60"/>
      <c r="H8" s="10"/>
      <c r="I8" s="9"/>
      <c r="J8" s="10"/>
    </row>
    <row r="9" spans="1:10" s="8" customFormat="1" ht="18" hidden="1" customHeight="1">
      <c r="A9" s="9"/>
      <c r="B9" s="123" t="s">
        <v>10</v>
      </c>
      <c r="C9" s="123"/>
      <c r="D9" s="123"/>
      <c r="E9" s="123"/>
      <c r="F9" s="123"/>
      <c r="G9" s="123"/>
      <c r="H9" s="123"/>
      <c r="I9" s="123"/>
      <c r="J9" s="123"/>
    </row>
    <row r="10" spans="1:10" s="8" customFormat="1" ht="18" hidden="1" customHeight="1">
      <c r="A10" s="9"/>
      <c r="B10" s="123" t="s">
        <v>11</v>
      </c>
      <c r="C10" s="123"/>
      <c r="D10" s="123"/>
      <c r="E10" s="123"/>
      <c r="F10" s="123"/>
      <c r="G10" s="123"/>
      <c r="H10" s="123"/>
      <c r="I10" s="123"/>
      <c r="J10" s="123"/>
    </row>
    <row r="11" spans="1:10" s="8" customFormat="1" ht="18" hidden="1" customHeight="1">
      <c r="A11" s="9"/>
      <c r="B11" s="12"/>
      <c r="C11" s="9"/>
      <c r="D11" s="10"/>
      <c r="E11" s="9"/>
      <c r="F11" s="10"/>
      <c r="G11" s="60"/>
      <c r="H11" s="10"/>
      <c r="I11" s="9"/>
      <c r="J11" s="10"/>
    </row>
    <row r="12" spans="1:10" ht="18" hidden="1" customHeight="1">
      <c r="A12" s="125" t="s">
        <v>12</v>
      </c>
      <c r="B12" s="125"/>
      <c r="C12" s="125"/>
      <c r="D12" s="125"/>
      <c r="E12" s="125"/>
      <c r="F12" s="125"/>
      <c r="G12" s="125"/>
      <c r="H12" s="125"/>
      <c r="I12" s="125"/>
      <c r="J12" s="125"/>
    </row>
    <row r="13" spans="1:10" ht="73.5" hidden="1" customHeight="1">
      <c r="A13" s="9"/>
      <c r="B13" s="123" t="s">
        <v>40</v>
      </c>
      <c r="C13" s="123"/>
      <c r="D13" s="123"/>
      <c r="E13" s="123"/>
      <c r="F13" s="123"/>
      <c r="G13" s="123"/>
      <c r="H13" s="123"/>
      <c r="I13" s="123"/>
      <c r="J13" s="123"/>
    </row>
    <row r="14" spans="1:10" s="1" customFormat="1" ht="20.100000000000001" customHeight="1">
      <c r="A14" s="63" t="s">
        <v>44</v>
      </c>
      <c r="B14" s="63"/>
      <c r="C14" s="63"/>
      <c r="D14" s="63"/>
      <c r="E14" s="63"/>
      <c r="F14" s="63"/>
      <c r="G14" s="63"/>
      <c r="H14" s="63"/>
      <c r="I14" s="63"/>
      <c r="J14" s="63"/>
    </row>
    <row r="15" spans="1:10" ht="73.5" hidden="1" customHeight="1">
      <c r="A15" s="62"/>
      <c r="B15" s="61"/>
      <c r="C15" s="61"/>
      <c r="D15" s="61"/>
      <c r="E15" s="61"/>
      <c r="F15" s="61"/>
      <c r="G15" s="61"/>
      <c r="H15" s="61"/>
      <c r="I15" s="61"/>
      <c r="J15" s="61"/>
    </row>
    <row r="16" spans="1:10" s="2" customFormat="1" ht="33.75" customHeight="1">
      <c r="B16" s="135" t="s">
        <v>18</v>
      </c>
      <c r="C16" s="135"/>
      <c r="D16" s="135"/>
      <c r="E16" s="135"/>
      <c r="F16" s="135"/>
      <c r="G16" s="135"/>
      <c r="H16" s="135"/>
      <c r="I16" s="135"/>
      <c r="J16" s="135"/>
    </row>
    <row r="17" spans="1:12" s="15" customFormat="1" ht="12" customHeight="1">
      <c r="A17" s="136"/>
      <c r="B17" s="136"/>
      <c r="C17" s="136"/>
      <c r="D17" s="136"/>
      <c r="E17" s="136"/>
      <c r="F17" s="136"/>
      <c r="G17" s="136"/>
      <c r="H17" s="136"/>
      <c r="I17" s="136"/>
      <c r="J17" s="136"/>
    </row>
    <row r="18" spans="1:12" s="8" customFormat="1" ht="20.25" customHeight="1">
      <c r="A18" s="132" t="s">
        <v>13</v>
      </c>
      <c r="B18" s="132" t="s">
        <v>0</v>
      </c>
      <c r="C18" s="137" t="s">
        <v>49</v>
      </c>
      <c r="D18" s="138"/>
      <c r="E18" s="141" t="s">
        <v>45</v>
      </c>
      <c r="F18" s="142"/>
      <c r="G18" s="141" t="s">
        <v>50</v>
      </c>
      <c r="H18" s="142"/>
      <c r="I18" s="137" t="s">
        <v>55</v>
      </c>
      <c r="J18" s="138"/>
    </row>
    <row r="19" spans="1:12" s="8" customFormat="1" ht="20.25" customHeight="1">
      <c r="A19" s="133"/>
      <c r="B19" s="133"/>
      <c r="C19" s="139"/>
      <c r="D19" s="140"/>
      <c r="E19" s="143"/>
      <c r="F19" s="144"/>
      <c r="G19" s="143"/>
      <c r="H19" s="144"/>
      <c r="I19" s="139"/>
      <c r="J19" s="140"/>
    </row>
    <row r="20" spans="1:12" s="8" customFormat="1" ht="20.25" customHeight="1">
      <c r="A20" s="134"/>
      <c r="B20" s="134"/>
      <c r="C20" s="16" t="s">
        <v>14</v>
      </c>
      <c r="D20" s="17" t="s">
        <v>15</v>
      </c>
      <c r="E20" s="16" t="s">
        <v>14</v>
      </c>
      <c r="F20" s="17" t="s">
        <v>15</v>
      </c>
      <c r="G20" s="16" t="s">
        <v>14</v>
      </c>
      <c r="H20" s="17" t="s">
        <v>15</v>
      </c>
      <c r="I20" s="16" t="s">
        <v>14</v>
      </c>
      <c r="J20" s="17" t="s">
        <v>15</v>
      </c>
    </row>
    <row r="21" spans="1:12" s="18" customFormat="1" ht="50.25" customHeight="1">
      <c r="A21" s="49">
        <v>1</v>
      </c>
      <c r="B21" s="50" t="s">
        <v>39</v>
      </c>
      <c r="C21" s="51">
        <f>COUNTIF('เหนือล่าง 1'!J6:J12,'เหนือล่าง 1'!$J$23)</f>
        <v>7</v>
      </c>
      <c r="D21" s="52">
        <f>SUMIF('เหนือล่าง 1'!J6:J12,'เหนือล่าง 1'!$J$23,'เหนือล่าง 1'!D6:D12)</f>
        <v>374965450</v>
      </c>
      <c r="E21" s="51">
        <f>COUNTIF('เหนือล่าง 1'!K6:K12,'เหนือล่าง 1'!$J$23)</f>
        <v>6</v>
      </c>
      <c r="F21" s="52">
        <f>SUMIF('เหนือล่าง 1'!K6:K12,'เหนือล่าง 1'!$J$23,'เหนือล่าง 1'!E6:E12)</f>
        <v>195055450</v>
      </c>
      <c r="G21" s="51">
        <f>COUNTIF('เหนือล่าง 1'!L6:L12,'เหนือล่าง 1'!$J$23)</f>
        <v>1</v>
      </c>
      <c r="H21" s="52">
        <f>SUMIF('เหนือล่าง 1'!L6:L12,'เหนือล่าง 1'!$J$23,'เหนือล่าง 1'!F6:F12)</f>
        <v>79910000</v>
      </c>
      <c r="I21" s="51">
        <f>COUNTIF('เหนือล่าง 1'!M6:M12,'เหนือล่าง 1'!$J$23)</f>
        <v>1</v>
      </c>
      <c r="J21" s="52">
        <f>SUMIF('เหนือล่าง 1'!M6:M12,'เหนือล่าง 1'!$J$23,'เหนือล่าง 1'!D6:D12)</f>
        <v>100000000</v>
      </c>
      <c r="K21" s="48"/>
    </row>
    <row r="22" spans="1:12" s="18" customFormat="1" ht="50.25" customHeight="1">
      <c r="A22" s="53">
        <v>2</v>
      </c>
      <c r="B22" s="54" t="s">
        <v>17</v>
      </c>
      <c r="C22" s="65">
        <f>COUNTIF('เหนือล่าง 1'!J13:J22,'เหนือล่าง 1'!$J$23)</f>
        <v>10</v>
      </c>
      <c r="D22" s="66">
        <f>SUMIF('เหนือล่าง 1'!J13:J22,'เหนือล่าง 1'!$J$23,'เหนือล่าง 1'!D13:D22)</f>
        <v>279480000</v>
      </c>
      <c r="E22" s="65">
        <f>COUNTIF('เหนือล่าง 1'!K13:K22,'เหนือล่าง 1'!$J$23)</f>
        <v>9</v>
      </c>
      <c r="F22" s="66">
        <f>SUMIF('เหนือล่าง 1'!K13:K22,'เหนือล่าง 1'!$J$23,'เหนือล่าง 1'!E13:E22)</f>
        <v>224480000</v>
      </c>
      <c r="G22" s="69">
        <f>COUNTIF('เหนือล่าง 1'!L13:L22,'เหนือล่าง 1'!$J$23)</f>
        <v>0</v>
      </c>
      <c r="H22" s="68">
        <f>SUMIF('เหนือล่าง 1'!L13:L22,'เหนือล่าง 1'!$J$23,'เหนือล่าง 1'!F13:F22)</f>
        <v>0</v>
      </c>
      <c r="I22" s="65">
        <f>COUNTIF('เหนือล่าง 1'!M13:M22,'เหนือล่าง 1'!$J$23)</f>
        <v>1</v>
      </c>
      <c r="J22" s="66">
        <f>SUMIF('เหนือล่าง 1'!M13:M22,'เหนือล่าง 1'!$J$23,'เหนือล่าง 1'!D13:D22)</f>
        <v>55000000</v>
      </c>
      <c r="K22" s="48"/>
    </row>
    <row r="23" spans="1:12" s="18" customFormat="1" ht="50.25" customHeight="1">
      <c r="A23" s="55"/>
      <c r="B23" s="56" t="s">
        <v>21</v>
      </c>
      <c r="C23" s="70">
        <v>1</v>
      </c>
      <c r="D23" s="57">
        <v>5000000</v>
      </c>
      <c r="E23" s="70">
        <v>1</v>
      </c>
      <c r="F23" s="57">
        <v>5000000</v>
      </c>
      <c r="G23" s="57" t="s">
        <v>51</v>
      </c>
      <c r="H23" s="67" t="s">
        <v>51</v>
      </c>
      <c r="I23" s="57" t="s">
        <v>51</v>
      </c>
      <c r="J23" s="57" t="s">
        <v>51</v>
      </c>
      <c r="K23" s="48"/>
    </row>
    <row r="24" spans="1:12" s="19" customFormat="1" ht="34.5" customHeight="1">
      <c r="A24" s="131" t="s">
        <v>16</v>
      </c>
      <c r="B24" s="131"/>
      <c r="C24" s="64">
        <f>SUM(C21:C23)</f>
        <v>18</v>
      </c>
      <c r="D24" s="58">
        <f t="shared" ref="D24:J24" si="0">SUM(D21:D23)</f>
        <v>659445450</v>
      </c>
      <c r="E24" s="64">
        <f t="shared" si="0"/>
        <v>16</v>
      </c>
      <c r="F24" s="58">
        <f t="shared" si="0"/>
        <v>424535450</v>
      </c>
      <c r="G24" s="64">
        <f t="shared" si="0"/>
        <v>1</v>
      </c>
      <c r="H24" s="58">
        <f t="shared" si="0"/>
        <v>79910000</v>
      </c>
      <c r="I24" s="64">
        <f t="shared" si="0"/>
        <v>2</v>
      </c>
      <c r="J24" s="58">
        <f t="shared" si="0"/>
        <v>155000000</v>
      </c>
      <c r="K24" s="48"/>
    </row>
    <row r="25" spans="1:12" s="19" customFormat="1" ht="24.75" customHeight="1">
      <c r="A25" s="4" t="s">
        <v>74</v>
      </c>
      <c r="B25" s="20"/>
      <c r="C25" s="3"/>
      <c r="D25" s="21"/>
      <c r="E25" s="3"/>
      <c r="F25" s="21"/>
      <c r="G25" s="3"/>
      <c r="H25" s="21"/>
      <c r="I25" s="3"/>
      <c r="J25" s="22"/>
    </row>
    <row r="26" spans="1:12" s="19" customFormat="1" ht="21" customHeight="1">
      <c r="A26" s="20"/>
      <c r="B26" s="4"/>
      <c r="C26" s="3"/>
      <c r="D26" s="21"/>
      <c r="E26" s="3"/>
      <c r="F26" s="21"/>
      <c r="G26" s="3"/>
      <c r="H26" s="21"/>
      <c r="I26" s="3"/>
      <c r="J26" s="22"/>
    </row>
    <row r="27" spans="1:12" s="19" customFormat="1" ht="21" customHeight="1">
      <c r="A27" s="20"/>
      <c r="B27" s="4"/>
      <c r="C27" s="3"/>
      <c r="D27" s="21"/>
      <c r="E27" s="3"/>
      <c r="F27" s="21"/>
      <c r="G27" s="3"/>
      <c r="H27" s="21"/>
      <c r="I27" s="3"/>
      <c r="J27" s="22"/>
    </row>
    <row r="28" spans="1:12" s="19" customFormat="1" ht="21" customHeight="1">
      <c r="A28" s="20"/>
      <c r="B28" s="4"/>
      <c r="C28" s="3"/>
      <c r="D28" s="21"/>
      <c r="E28" s="3"/>
      <c r="F28" s="21"/>
      <c r="G28" s="3"/>
      <c r="H28" s="21"/>
      <c r="I28" s="3"/>
      <c r="J28" s="22"/>
    </row>
    <row r="29" spans="1:12">
      <c r="C29" s="25"/>
    </row>
    <row r="30" spans="1:12">
      <c r="C30" s="26"/>
      <c r="D30" s="27"/>
      <c r="E30" s="26"/>
      <c r="F30" s="27"/>
      <c r="G30" s="26"/>
      <c r="H30" s="27"/>
      <c r="J30" s="27"/>
      <c r="L30" s="26"/>
    </row>
    <row r="31" spans="1:12">
      <c r="A31" s="13"/>
      <c r="B31" s="13"/>
      <c r="C31" s="13"/>
      <c r="D31" s="14"/>
      <c r="E31" s="13"/>
      <c r="F31" s="14"/>
      <c r="G31" s="13"/>
      <c r="H31" s="14"/>
      <c r="I31" s="13"/>
      <c r="J31" s="14"/>
    </row>
    <row r="32" spans="1:12">
      <c r="A32" s="28"/>
      <c r="B32" s="127"/>
      <c r="C32" s="127"/>
      <c r="D32" s="127"/>
      <c r="E32" s="127"/>
      <c r="F32" s="127"/>
      <c r="G32" s="127"/>
      <c r="H32" s="127"/>
      <c r="I32" s="127"/>
      <c r="J32" s="127"/>
    </row>
    <row r="33" spans="1:10">
      <c r="A33" s="29"/>
      <c r="B33" s="29"/>
      <c r="C33" s="29"/>
      <c r="D33" s="30"/>
      <c r="E33" s="29"/>
      <c r="F33" s="30"/>
      <c r="G33" s="29"/>
      <c r="H33" s="30"/>
      <c r="I33" s="29"/>
      <c r="J33" s="30"/>
    </row>
    <row r="34" spans="1:10">
      <c r="A34" s="128"/>
      <c r="B34" s="128"/>
      <c r="C34" s="129"/>
      <c r="D34" s="129"/>
      <c r="E34" s="130"/>
      <c r="F34" s="130"/>
      <c r="G34" s="130"/>
      <c r="H34" s="130"/>
      <c r="I34" s="129"/>
      <c r="J34" s="129"/>
    </row>
    <row r="35" spans="1:10">
      <c r="A35" s="128"/>
      <c r="B35" s="128"/>
      <c r="C35" s="129"/>
      <c r="D35" s="129"/>
      <c r="E35" s="130"/>
      <c r="F35" s="130"/>
      <c r="G35" s="130"/>
      <c r="H35" s="130"/>
      <c r="I35" s="129"/>
      <c r="J35" s="129"/>
    </row>
    <row r="36" spans="1:10">
      <c r="A36" s="128"/>
      <c r="B36" s="128"/>
      <c r="C36" s="31"/>
      <c r="D36" s="32"/>
      <c r="E36" s="33"/>
      <c r="F36" s="34"/>
      <c r="G36" s="33"/>
      <c r="H36" s="34"/>
      <c r="I36" s="31"/>
      <c r="J36" s="32"/>
    </row>
    <row r="37" spans="1:10">
      <c r="A37" s="35"/>
      <c r="B37" s="36"/>
      <c r="C37" s="37"/>
      <c r="D37" s="38"/>
      <c r="E37" s="39"/>
      <c r="F37" s="40"/>
      <c r="G37" s="39"/>
      <c r="H37" s="40"/>
      <c r="I37" s="37"/>
      <c r="J37" s="38"/>
    </row>
    <row r="38" spans="1:10">
      <c r="A38" s="35"/>
      <c r="B38" s="36"/>
      <c r="C38" s="37"/>
      <c r="D38" s="38"/>
      <c r="E38" s="39"/>
      <c r="F38" s="40"/>
      <c r="G38" s="39"/>
      <c r="H38" s="40"/>
      <c r="I38" s="37"/>
      <c r="J38" s="38"/>
    </row>
    <row r="39" spans="1:10">
      <c r="A39" s="35"/>
      <c r="B39" s="36"/>
      <c r="C39" s="37"/>
      <c r="D39" s="38"/>
      <c r="E39" s="39"/>
      <c r="F39" s="40"/>
      <c r="G39" s="39"/>
      <c r="H39" s="40"/>
      <c r="I39" s="37"/>
      <c r="J39" s="38"/>
    </row>
    <row r="40" spans="1:10">
      <c r="A40" s="35"/>
      <c r="B40" s="36"/>
      <c r="C40" s="37"/>
      <c r="D40" s="38"/>
      <c r="E40" s="39"/>
      <c r="F40" s="40"/>
      <c r="G40" s="39"/>
      <c r="H40" s="40"/>
      <c r="I40" s="37"/>
      <c r="J40" s="38"/>
    </row>
    <row r="41" spans="1:10">
      <c r="A41" s="126"/>
      <c r="B41" s="126"/>
      <c r="C41" s="41"/>
      <c r="D41" s="21"/>
      <c r="E41" s="42"/>
      <c r="F41" s="43"/>
      <c r="G41" s="42"/>
      <c r="H41" s="43"/>
      <c r="I41" s="41"/>
      <c r="J41" s="21"/>
    </row>
    <row r="42" spans="1:10">
      <c r="A42" s="44"/>
      <c r="B42" s="29"/>
      <c r="C42" s="29"/>
      <c r="D42" s="30"/>
      <c r="E42" s="29"/>
      <c r="F42" s="30"/>
      <c r="G42" s="29"/>
      <c r="H42" s="30"/>
      <c r="I42" s="29"/>
      <c r="J42" s="30"/>
    </row>
    <row r="43" spans="1:10">
      <c r="A43" s="45"/>
      <c r="B43" s="45"/>
      <c r="C43" s="46"/>
      <c r="D43" s="47"/>
      <c r="E43" s="46"/>
      <c r="F43" s="47"/>
      <c r="G43" s="46"/>
      <c r="H43" s="47"/>
      <c r="I43" s="45"/>
      <c r="J43" s="47"/>
    </row>
  </sheetData>
  <mergeCells count="27">
    <mergeCell ref="A24:B24"/>
    <mergeCell ref="A18:A20"/>
    <mergeCell ref="B18:B20"/>
    <mergeCell ref="B16:J16"/>
    <mergeCell ref="A17:J17"/>
    <mergeCell ref="C18:D19"/>
    <mergeCell ref="I18:J19"/>
    <mergeCell ref="E18:F19"/>
    <mergeCell ref="G18:H19"/>
    <mergeCell ref="A41:B41"/>
    <mergeCell ref="B32:J32"/>
    <mergeCell ref="A34:A36"/>
    <mergeCell ref="B34:B36"/>
    <mergeCell ref="C34:D35"/>
    <mergeCell ref="E34:F34"/>
    <mergeCell ref="I34:J35"/>
    <mergeCell ref="E35:F35"/>
    <mergeCell ref="G34:H34"/>
    <mergeCell ref="G35:H35"/>
    <mergeCell ref="B13:J13"/>
    <mergeCell ref="A1:J1"/>
    <mergeCell ref="A2:J2"/>
    <mergeCell ref="A4:J4"/>
    <mergeCell ref="A12:J12"/>
    <mergeCell ref="A7:J7"/>
    <mergeCell ref="B10:J10"/>
    <mergeCell ref="B9:J9"/>
  </mergeCells>
  <phoneticPr fontId="20" type="noConversion"/>
  <printOptions horizontalCentered="1"/>
  <pageMargins left="0.23622047244094491" right="0.23622047244094491" top="1.1417322834645669" bottom="0.59055118110236227" header="0.31496062992125984" footer="0.31496062992125984"/>
  <pageSetup paperSize="9" orientation="landscape" r:id="rId1"/>
  <headerFooter alignWithMargins="0">
    <oddFooter>&amp;C&amp;8&amp;A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O33"/>
  <sheetViews>
    <sheetView showGridLines="0" tabSelected="1" view="pageBreakPreview" topLeftCell="A16" zoomScale="110" zoomScaleSheetLayoutView="110" workbookViewId="0">
      <selection activeCell="C17" sqref="C17"/>
    </sheetView>
  </sheetViews>
  <sheetFormatPr defaultRowHeight="11.25"/>
  <cols>
    <col min="1" max="1" width="4.625" style="72" customWidth="1"/>
    <col min="2" max="2" width="20.625" style="72" customWidth="1"/>
    <col min="3" max="3" width="30.625" style="119" customWidth="1"/>
    <col min="4" max="4" width="11.875" style="120" customWidth="1"/>
    <col min="5" max="5" width="10.75" style="110" customWidth="1"/>
    <col min="6" max="6" width="10.625" style="110" customWidth="1"/>
    <col min="7" max="7" width="9.5" style="110" customWidth="1"/>
    <col min="8" max="8" width="35.625" style="72" customWidth="1"/>
    <col min="9" max="9" width="8.625" style="72" customWidth="1"/>
    <col min="10" max="10" width="10.75" style="72" customWidth="1"/>
    <col min="11" max="11" width="10.75" style="72" bestFit="1" customWidth="1"/>
    <col min="12" max="12" width="15.25" style="72" customWidth="1"/>
    <col min="13" max="13" width="11.25" style="72" customWidth="1"/>
    <col min="14" max="14" width="9" style="72"/>
    <col min="15" max="15" width="8.625" style="72" customWidth="1"/>
    <col min="16" max="16384" width="9" style="72"/>
  </cols>
  <sheetData>
    <row r="1" spans="1:15" ht="12.75">
      <c r="A1" s="71" t="s">
        <v>56</v>
      </c>
      <c r="B1" s="71"/>
      <c r="C1" s="71"/>
      <c r="D1" s="71"/>
      <c r="E1" s="71"/>
      <c r="F1" s="71"/>
      <c r="G1" s="71"/>
      <c r="H1" s="71"/>
      <c r="I1" s="71"/>
      <c r="O1" s="71"/>
    </row>
    <row r="2" spans="1:15" ht="12.75">
      <c r="A2" s="73" t="s">
        <v>2</v>
      </c>
      <c r="B2" s="73"/>
      <c r="C2" s="73"/>
      <c r="D2" s="73"/>
      <c r="E2" s="73"/>
      <c r="F2" s="73"/>
      <c r="G2" s="73"/>
      <c r="H2" s="73"/>
      <c r="I2" s="73"/>
      <c r="O2" s="73"/>
    </row>
    <row r="3" spans="1:15" s="77" customFormat="1">
      <c r="A3" s="74"/>
      <c r="B3" s="74"/>
      <c r="C3" s="74"/>
      <c r="D3" s="75"/>
      <c r="E3" s="76"/>
      <c r="F3" s="76"/>
      <c r="G3" s="76"/>
      <c r="H3" s="74"/>
      <c r="I3" s="74"/>
      <c r="O3" s="74"/>
    </row>
    <row r="4" spans="1:15" ht="24" customHeight="1">
      <c r="A4" s="153" t="s">
        <v>20</v>
      </c>
      <c r="B4" s="147" t="s">
        <v>0</v>
      </c>
      <c r="C4" s="155" t="s">
        <v>42</v>
      </c>
      <c r="D4" s="153" t="s">
        <v>43</v>
      </c>
      <c r="E4" s="147" t="s">
        <v>46</v>
      </c>
      <c r="F4" s="147" t="s">
        <v>47</v>
      </c>
      <c r="G4" s="147" t="s">
        <v>55</v>
      </c>
      <c r="H4" s="145" t="s">
        <v>38</v>
      </c>
      <c r="I4" s="150" t="s">
        <v>52</v>
      </c>
      <c r="J4" s="153" t="s">
        <v>43</v>
      </c>
      <c r="K4" s="147" t="s">
        <v>46</v>
      </c>
      <c r="L4" s="147" t="s">
        <v>47</v>
      </c>
      <c r="M4" s="153" t="s">
        <v>3</v>
      </c>
      <c r="O4" s="150" t="s">
        <v>54</v>
      </c>
    </row>
    <row r="5" spans="1:15" ht="60" customHeight="1">
      <c r="A5" s="147"/>
      <c r="B5" s="154"/>
      <c r="C5" s="156"/>
      <c r="D5" s="147"/>
      <c r="E5" s="148"/>
      <c r="F5" s="148"/>
      <c r="G5" s="157"/>
      <c r="H5" s="146"/>
      <c r="I5" s="151"/>
      <c r="J5" s="147"/>
      <c r="K5" s="148"/>
      <c r="L5" s="148"/>
      <c r="M5" s="147"/>
      <c r="N5" s="72" t="s">
        <v>53</v>
      </c>
      <c r="O5" s="151"/>
    </row>
    <row r="6" spans="1:15" s="86" customFormat="1" ht="95.25" customHeight="1">
      <c r="A6" s="78">
        <v>1</v>
      </c>
      <c r="B6" s="79" t="s">
        <v>41</v>
      </c>
      <c r="C6" s="121" t="s">
        <v>75</v>
      </c>
      <c r="D6" s="80">
        <v>74750000</v>
      </c>
      <c r="E6" s="80">
        <v>74750000</v>
      </c>
      <c r="F6" s="80">
        <v>0</v>
      </c>
      <c r="G6" s="81"/>
      <c r="H6" s="82" t="s">
        <v>57</v>
      </c>
      <c r="I6" s="83">
        <v>1</v>
      </c>
      <c r="J6" s="84" t="s">
        <v>1</v>
      </c>
      <c r="K6" s="84" t="s">
        <v>1</v>
      </c>
      <c r="L6" s="84"/>
      <c r="M6" s="81"/>
      <c r="N6" s="85">
        <v>1</v>
      </c>
      <c r="O6" s="78">
        <v>2</v>
      </c>
    </row>
    <row r="7" spans="1:15" s="86" customFormat="1" ht="141" customHeight="1">
      <c r="A7" s="87">
        <v>2</v>
      </c>
      <c r="B7" s="88"/>
      <c r="C7" s="89" t="s">
        <v>24</v>
      </c>
      <c r="D7" s="90">
        <v>10000000</v>
      </c>
      <c r="E7" s="90">
        <v>10000000</v>
      </c>
      <c r="F7" s="90">
        <v>0</v>
      </c>
      <c r="G7" s="91"/>
      <c r="H7" s="92" t="s">
        <v>58</v>
      </c>
      <c r="I7" s="93">
        <v>2</v>
      </c>
      <c r="J7" s="84" t="s">
        <v>1</v>
      </c>
      <c r="K7" s="84" t="s">
        <v>1</v>
      </c>
      <c r="L7" s="84"/>
      <c r="M7" s="91"/>
      <c r="N7" s="85">
        <v>2</v>
      </c>
      <c r="O7" s="87">
        <v>3</v>
      </c>
    </row>
    <row r="8" spans="1:15" s="86" customFormat="1" ht="96.75" customHeight="1">
      <c r="A8" s="87">
        <v>3</v>
      </c>
      <c r="B8" s="88"/>
      <c r="C8" s="89" t="s">
        <v>36</v>
      </c>
      <c r="D8" s="90">
        <v>20165450</v>
      </c>
      <c r="E8" s="90">
        <v>20165450</v>
      </c>
      <c r="F8" s="90">
        <v>0</v>
      </c>
      <c r="G8" s="91"/>
      <c r="H8" s="92" t="s">
        <v>59</v>
      </c>
      <c r="I8" s="93">
        <v>3</v>
      </c>
      <c r="J8" s="84" t="s">
        <v>1</v>
      </c>
      <c r="K8" s="84" t="s">
        <v>1</v>
      </c>
      <c r="L8" s="84"/>
      <c r="M8" s="91"/>
      <c r="N8" s="85">
        <v>3</v>
      </c>
      <c r="O8" s="87">
        <v>4</v>
      </c>
    </row>
    <row r="9" spans="1:15" s="86" customFormat="1" ht="107.25" customHeight="1">
      <c r="A9" s="87">
        <v>4</v>
      </c>
      <c r="B9" s="88"/>
      <c r="C9" s="89" t="s">
        <v>77</v>
      </c>
      <c r="D9" s="90">
        <v>109410000</v>
      </c>
      <c r="E9" s="90">
        <v>29500000</v>
      </c>
      <c r="F9" s="90">
        <v>79910000</v>
      </c>
      <c r="G9" s="91"/>
      <c r="H9" s="92" t="s">
        <v>60</v>
      </c>
      <c r="I9" s="93">
        <v>14</v>
      </c>
      <c r="J9" s="84" t="s">
        <v>1</v>
      </c>
      <c r="K9" s="84" t="s">
        <v>1</v>
      </c>
      <c r="L9" s="84" t="s">
        <v>1</v>
      </c>
      <c r="M9" s="91"/>
      <c r="N9" s="85">
        <v>14</v>
      </c>
      <c r="O9" s="87">
        <v>15</v>
      </c>
    </row>
    <row r="10" spans="1:15" s="86" customFormat="1" ht="77.25" customHeight="1">
      <c r="A10" s="87">
        <v>5</v>
      </c>
      <c r="B10" s="88"/>
      <c r="C10" s="89" t="s">
        <v>23</v>
      </c>
      <c r="D10" s="90">
        <v>30000000</v>
      </c>
      <c r="E10" s="90">
        <v>30000000</v>
      </c>
      <c r="F10" s="90">
        <v>0</v>
      </c>
      <c r="G10" s="91"/>
      <c r="H10" s="92" t="s">
        <v>61</v>
      </c>
      <c r="I10" s="93">
        <v>11</v>
      </c>
      <c r="J10" s="84" t="s">
        <v>1</v>
      </c>
      <c r="K10" s="84" t="s">
        <v>1</v>
      </c>
      <c r="L10" s="84"/>
      <c r="M10" s="91"/>
      <c r="N10" s="85">
        <v>11</v>
      </c>
      <c r="O10" s="87">
        <v>12</v>
      </c>
    </row>
    <row r="11" spans="1:15" s="86" customFormat="1" ht="97.5" customHeight="1">
      <c r="A11" s="87">
        <v>6</v>
      </c>
      <c r="B11" s="88"/>
      <c r="C11" s="89" t="s">
        <v>25</v>
      </c>
      <c r="D11" s="90">
        <v>30640000</v>
      </c>
      <c r="E11" s="90">
        <v>30640000</v>
      </c>
      <c r="F11" s="90">
        <v>0</v>
      </c>
      <c r="G11" s="91"/>
      <c r="H11" s="92" t="s">
        <v>62</v>
      </c>
      <c r="I11" s="93">
        <v>12</v>
      </c>
      <c r="J11" s="84" t="s">
        <v>1</v>
      </c>
      <c r="K11" s="84" t="s">
        <v>1</v>
      </c>
      <c r="L11" s="84"/>
      <c r="M11" s="91"/>
      <c r="N11" s="85">
        <v>12</v>
      </c>
      <c r="O11" s="87">
        <v>13</v>
      </c>
    </row>
    <row r="12" spans="1:15" s="86" customFormat="1" ht="141" customHeight="1">
      <c r="A12" s="87">
        <v>7</v>
      </c>
      <c r="B12" s="88"/>
      <c r="C12" s="89" t="s">
        <v>22</v>
      </c>
      <c r="D12" s="90">
        <v>100000000</v>
      </c>
      <c r="E12" s="90">
        <v>0</v>
      </c>
      <c r="F12" s="90">
        <v>0</v>
      </c>
      <c r="G12" s="84" t="s">
        <v>1</v>
      </c>
      <c r="H12" s="92" t="s">
        <v>63</v>
      </c>
      <c r="I12" s="93"/>
      <c r="J12" s="84" t="s">
        <v>1</v>
      </c>
      <c r="K12" s="84"/>
      <c r="M12" s="84" t="s">
        <v>1</v>
      </c>
      <c r="N12" s="85">
        <v>-1</v>
      </c>
      <c r="O12" s="87">
        <v>1</v>
      </c>
    </row>
    <row r="13" spans="1:15" s="86" customFormat="1" ht="79.5" customHeight="1">
      <c r="A13" s="87">
        <v>8</v>
      </c>
      <c r="B13" s="88" t="s">
        <v>19</v>
      </c>
      <c r="C13" s="89" t="s">
        <v>29</v>
      </c>
      <c r="D13" s="90">
        <v>15000000</v>
      </c>
      <c r="E13" s="90">
        <v>15000000</v>
      </c>
      <c r="F13" s="90">
        <v>0</v>
      </c>
      <c r="G13" s="84"/>
      <c r="H13" s="92" t="s">
        <v>64</v>
      </c>
      <c r="I13" s="93">
        <v>4</v>
      </c>
      <c r="J13" s="84" t="s">
        <v>1</v>
      </c>
      <c r="K13" s="84" t="s">
        <v>1</v>
      </c>
      <c r="L13" s="84"/>
      <c r="M13" s="84"/>
      <c r="N13" s="85">
        <v>4</v>
      </c>
      <c r="O13" s="87">
        <v>5</v>
      </c>
    </row>
    <row r="14" spans="1:15" s="86" customFormat="1" ht="73.5" customHeight="1">
      <c r="A14" s="87">
        <v>9</v>
      </c>
      <c r="B14" s="88"/>
      <c r="C14" s="89" t="s">
        <v>26</v>
      </c>
      <c r="D14" s="90">
        <v>55000000</v>
      </c>
      <c r="E14" s="90">
        <v>0</v>
      </c>
      <c r="F14" s="90">
        <v>0</v>
      </c>
      <c r="G14" s="84" t="s">
        <v>1</v>
      </c>
      <c r="H14" s="92" t="s">
        <v>65</v>
      </c>
      <c r="I14" s="93"/>
      <c r="J14" s="84" t="s">
        <v>1</v>
      </c>
      <c r="K14" s="84"/>
      <c r="L14" s="84"/>
      <c r="M14" s="84" t="s">
        <v>1</v>
      </c>
      <c r="N14" s="85">
        <v>-1</v>
      </c>
      <c r="O14" s="87">
        <v>6</v>
      </c>
    </row>
    <row r="15" spans="1:15" s="86" customFormat="1" ht="72.75" customHeight="1">
      <c r="A15" s="87">
        <v>10</v>
      </c>
      <c r="B15" s="88"/>
      <c r="C15" s="89" t="s">
        <v>28</v>
      </c>
      <c r="D15" s="90">
        <v>30000000</v>
      </c>
      <c r="E15" s="90">
        <v>30000000</v>
      </c>
      <c r="F15" s="90">
        <v>0</v>
      </c>
      <c r="G15" s="84"/>
      <c r="H15" s="92" t="s">
        <v>66</v>
      </c>
      <c r="I15" s="93">
        <v>5</v>
      </c>
      <c r="J15" s="84" t="s">
        <v>1</v>
      </c>
      <c r="K15" s="84" t="s">
        <v>1</v>
      </c>
      <c r="L15" s="84"/>
      <c r="M15" s="84"/>
      <c r="N15" s="85">
        <v>6</v>
      </c>
      <c r="O15" s="87">
        <v>7</v>
      </c>
    </row>
    <row r="16" spans="1:15" s="86" customFormat="1" ht="86.25" customHeight="1">
      <c r="A16" s="87">
        <v>11</v>
      </c>
      <c r="B16" s="88"/>
      <c r="C16" s="89" t="s">
        <v>27</v>
      </c>
      <c r="D16" s="90">
        <v>20000000</v>
      </c>
      <c r="E16" s="90">
        <v>20000000</v>
      </c>
      <c r="F16" s="90">
        <v>0</v>
      </c>
      <c r="G16" s="84"/>
      <c r="H16" s="92" t="s">
        <v>67</v>
      </c>
      <c r="I16" s="93">
        <v>6</v>
      </c>
      <c r="J16" s="84" t="s">
        <v>1</v>
      </c>
      <c r="K16" s="84" t="s">
        <v>1</v>
      </c>
      <c r="L16" s="84"/>
      <c r="M16" s="84"/>
      <c r="N16" s="85">
        <v>7</v>
      </c>
      <c r="O16" s="87">
        <v>8</v>
      </c>
    </row>
    <row r="17" spans="1:15" s="86" customFormat="1" ht="89.25" customHeight="1">
      <c r="A17" s="87">
        <v>12</v>
      </c>
      <c r="B17" s="88"/>
      <c r="C17" s="122" t="s">
        <v>76</v>
      </c>
      <c r="D17" s="90">
        <v>40000000</v>
      </c>
      <c r="E17" s="90">
        <v>40000000</v>
      </c>
      <c r="F17" s="90">
        <v>0</v>
      </c>
      <c r="G17" s="84"/>
      <c r="H17" s="92" t="s">
        <v>68</v>
      </c>
      <c r="I17" s="93">
        <v>7</v>
      </c>
      <c r="J17" s="84" t="s">
        <v>1</v>
      </c>
      <c r="K17" s="84" t="s">
        <v>1</v>
      </c>
      <c r="L17" s="84"/>
      <c r="M17" s="84"/>
      <c r="N17" s="85">
        <v>8</v>
      </c>
      <c r="O17" s="87">
        <v>9</v>
      </c>
    </row>
    <row r="18" spans="1:15" s="86" customFormat="1" ht="104.25" customHeight="1">
      <c r="A18" s="87">
        <v>13</v>
      </c>
      <c r="B18" s="88"/>
      <c r="C18" s="89" t="s">
        <v>37</v>
      </c>
      <c r="D18" s="90">
        <v>20000000</v>
      </c>
      <c r="E18" s="90">
        <v>20000000</v>
      </c>
      <c r="F18" s="90">
        <v>0</v>
      </c>
      <c r="G18" s="91"/>
      <c r="H18" s="92" t="s">
        <v>69</v>
      </c>
      <c r="I18" s="93">
        <v>8</v>
      </c>
      <c r="J18" s="84" t="s">
        <v>1</v>
      </c>
      <c r="K18" s="84" t="s">
        <v>1</v>
      </c>
      <c r="L18" s="84"/>
      <c r="M18" s="91"/>
      <c r="N18" s="85">
        <v>9</v>
      </c>
      <c r="O18" s="87">
        <v>10</v>
      </c>
    </row>
    <row r="19" spans="1:15" s="86" customFormat="1" ht="102.75" customHeight="1">
      <c r="A19" s="87">
        <v>14</v>
      </c>
      <c r="B19" s="88"/>
      <c r="C19" s="89" t="s">
        <v>31</v>
      </c>
      <c r="D19" s="90">
        <v>15000000</v>
      </c>
      <c r="E19" s="90">
        <v>15000000</v>
      </c>
      <c r="F19" s="90">
        <v>0</v>
      </c>
      <c r="G19" s="91"/>
      <c r="H19" s="92" t="s">
        <v>70</v>
      </c>
      <c r="I19" s="93">
        <v>9</v>
      </c>
      <c r="J19" s="84" t="s">
        <v>1</v>
      </c>
      <c r="K19" s="84" t="s">
        <v>1</v>
      </c>
      <c r="L19" s="84"/>
      <c r="M19" s="91"/>
      <c r="N19" s="85">
        <v>10</v>
      </c>
      <c r="O19" s="87">
        <v>11</v>
      </c>
    </row>
    <row r="20" spans="1:15" s="86" customFormat="1" ht="63" customHeight="1">
      <c r="A20" s="87">
        <v>15</v>
      </c>
      <c r="B20" s="88"/>
      <c r="C20" s="89" t="s">
        <v>48</v>
      </c>
      <c r="D20" s="90">
        <v>20000000</v>
      </c>
      <c r="E20" s="90">
        <v>20000000</v>
      </c>
      <c r="F20" s="90">
        <v>0</v>
      </c>
      <c r="G20" s="84"/>
      <c r="H20" s="92" t="s">
        <v>71</v>
      </c>
      <c r="I20" s="93">
        <v>13</v>
      </c>
      <c r="J20" s="84" t="s">
        <v>1</v>
      </c>
      <c r="K20" s="84" t="s">
        <v>1</v>
      </c>
      <c r="L20" s="84"/>
      <c r="M20" s="84"/>
      <c r="N20" s="85">
        <v>14</v>
      </c>
      <c r="O20" s="87">
        <v>15</v>
      </c>
    </row>
    <row r="21" spans="1:15" s="86" customFormat="1" ht="187.5" customHeight="1">
      <c r="A21" s="87">
        <v>16</v>
      </c>
      <c r="B21" s="88"/>
      <c r="C21" s="89" t="s">
        <v>32</v>
      </c>
      <c r="D21" s="90">
        <v>49480000</v>
      </c>
      <c r="E21" s="90">
        <v>49480000</v>
      </c>
      <c r="F21" s="90">
        <v>0</v>
      </c>
      <c r="G21" s="91"/>
      <c r="H21" s="92" t="s">
        <v>72</v>
      </c>
      <c r="I21" s="93">
        <v>15</v>
      </c>
      <c r="J21" s="84" t="s">
        <v>1</v>
      </c>
      <c r="K21" s="84" t="s">
        <v>1</v>
      </c>
      <c r="L21" s="84"/>
      <c r="M21" s="91"/>
      <c r="N21" s="85">
        <v>16</v>
      </c>
      <c r="O21" s="87">
        <v>17</v>
      </c>
    </row>
    <row r="22" spans="1:15" s="86" customFormat="1" ht="110.25" customHeight="1">
      <c r="A22" s="94">
        <v>17</v>
      </c>
      <c r="B22" s="95"/>
      <c r="C22" s="96" t="s">
        <v>30</v>
      </c>
      <c r="D22" s="97">
        <v>15000000</v>
      </c>
      <c r="E22" s="97">
        <v>15000000</v>
      </c>
      <c r="F22" s="97">
        <v>0</v>
      </c>
      <c r="G22" s="98"/>
      <c r="H22" s="99" t="s">
        <v>73</v>
      </c>
      <c r="I22" s="100">
        <v>12</v>
      </c>
      <c r="J22" s="84" t="s">
        <v>1</v>
      </c>
      <c r="K22" s="84" t="s">
        <v>1</v>
      </c>
      <c r="L22" s="84"/>
      <c r="M22" s="98"/>
      <c r="N22" s="85">
        <v>13</v>
      </c>
      <c r="O22" s="94">
        <v>14</v>
      </c>
    </row>
    <row r="23" spans="1:15" s="86" customFormat="1" ht="39" customHeight="1">
      <c r="A23" s="101"/>
      <c r="B23" s="152" t="s">
        <v>21</v>
      </c>
      <c r="C23" s="152"/>
      <c r="D23" s="102">
        <v>5000000</v>
      </c>
      <c r="E23" s="102">
        <v>5000000</v>
      </c>
      <c r="F23" s="103"/>
      <c r="G23" s="104"/>
      <c r="H23" s="105"/>
      <c r="I23" s="106"/>
      <c r="J23" s="84" t="s">
        <v>1</v>
      </c>
      <c r="K23" s="84"/>
      <c r="L23" s="84"/>
      <c r="O23" s="106"/>
    </row>
    <row r="24" spans="1:15" ht="24" customHeight="1" thickBot="1">
      <c r="A24" s="149"/>
      <c r="B24" s="149"/>
      <c r="C24" s="149"/>
      <c r="D24" s="107">
        <f>SUM(D6:D23)</f>
        <v>659445450</v>
      </c>
      <c r="E24" s="107">
        <f>SUM(E6:E23)</f>
        <v>424535450</v>
      </c>
      <c r="F24" s="107">
        <f>SUM(F6:F23)</f>
        <v>79910000</v>
      </c>
      <c r="G24" s="108"/>
    </row>
    <row r="25" spans="1:15" ht="18.95" customHeight="1" thickTop="1">
      <c r="A25" s="149"/>
      <c r="B25" s="149"/>
      <c r="C25" s="149"/>
      <c r="D25" s="109"/>
    </row>
    <row r="26" spans="1:15" s="115" customFormat="1" ht="18.95" hidden="1" customHeight="1">
      <c r="A26" s="111"/>
      <c r="B26" s="112" t="s">
        <v>33</v>
      </c>
      <c r="C26" s="112"/>
      <c r="D26" s="113" t="e">
        <f>SUMIF(#REF!,#REF!,D6:D23)</f>
        <v>#REF!</v>
      </c>
      <c r="E26" s="114"/>
      <c r="F26" s="114"/>
      <c r="G26" s="114"/>
    </row>
    <row r="27" spans="1:15" s="115" customFormat="1" ht="18.95" hidden="1" customHeight="1">
      <c r="A27" s="111"/>
      <c r="B27" s="112" t="s">
        <v>34</v>
      </c>
      <c r="C27" s="112"/>
      <c r="D27" s="113" t="e">
        <f>SUMIF(#REF!,#REF!,D6:D23)</f>
        <v>#REF!</v>
      </c>
      <c r="E27" s="114"/>
      <c r="F27" s="114"/>
      <c r="G27" s="114"/>
    </row>
    <row r="28" spans="1:15" s="115" customFormat="1" ht="18.95" hidden="1" customHeight="1">
      <c r="A28" s="111"/>
      <c r="B28" s="112" t="s">
        <v>35</v>
      </c>
      <c r="C28" s="112"/>
      <c r="D28" s="113">
        <f>SUMIF(G6:G23,#REF!,D6:D23)</f>
        <v>0</v>
      </c>
      <c r="E28" s="114"/>
      <c r="F28" s="114"/>
      <c r="G28" s="114"/>
    </row>
    <row r="29" spans="1:15" s="115" customFormat="1" ht="18.95" hidden="1" customHeight="1">
      <c r="A29" s="111"/>
      <c r="B29" s="112"/>
      <c r="C29" s="112"/>
      <c r="D29" s="113"/>
      <c r="E29" s="116"/>
      <c r="F29" s="116"/>
      <c r="G29" s="116"/>
      <c r="K29" s="117"/>
      <c r="L29" s="117"/>
    </row>
    <row r="30" spans="1:15" s="115" customFormat="1" ht="18.95" hidden="1" customHeight="1">
      <c r="A30" s="111"/>
      <c r="B30" s="112"/>
      <c r="C30" s="112"/>
      <c r="D30" s="118" t="e">
        <f>SUM(D26:D28)</f>
        <v>#REF!</v>
      </c>
      <c r="E30" s="116"/>
      <c r="F30" s="116"/>
      <c r="G30" s="116"/>
      <c r="I30" s="117"/>
      <c r="O30" s="117"/>
    </row>
    <row r="32" spans="1:15">
      <c r="D32" s="110"/>
      <c r="E32" s="72"/>
      <c r="F32" s="72"/>
      <c r="G32" s="72"/>
    </row>
    <row r="33" spans="4:7">
      <c r="D33" s="110"/>
      <c r="E33" s="72"/>
      <c r="F33" s="72"/>
      <c r="G33" s="72"/>
    </row>
  </sheetData>
  <sortState ref="C13:I22">
    <sortCondition ref="I13:I22"/>
  </sortState>
  <mergeCells count="17">
    <mergeCell ref="O4:O5"/>
    <mergeCell ref="M4:M5"/>
    <mergeCell ref="J4:J5"/>
    <mergeCell ref="K4:K5"/>
    <mergeCell ref="L4:L5"/>
    <mergeCell ref="H4:H5"/>
    <mergeCell ref="E4:E5"/>
    <mergeCell ref="F4:F5"/>
    <mergeCell ref="A25:C25"/>
    <mergeCell ref="I4:I5"/>
    <mergeCell ref="B23:C23"/>
    <mergeCell ref="A24:C24"/>
    <mergeCell ref="A4:A5"/>
    <mergeCell ref="B4:B5"/>
    <mergeCell ref="C4:C5"/>
    <mergeCell ref="D4:D5"/>
    <mergeCell ref="G4:G5"/>
  </mergeCells>
  <printOptions horizontalCentered="1"/>
  <pageMargins left="0.23622047244094491" right="0.23622047244094491" top="0.31496062992125984" bottom="0.59055118110236227" header="0.11811023622047245" footer="0.35433070866141736"/>
  <pageSetup paperSize="9" scale="90" orientation="landscape" r:id="rId1"/>
  <headerFooter alignWithMargins="0">
    <oddFooter>&amp;C&amp;8รายละเอียด &amp;A   หน้า &amp;P / &amp;N</oddFooter>
  </headerFooter>
  <rowBreaks count="4" manualBreakCount="4">
    <brk id="9" max="8" man="1"/>
    <brk id="12" max="8" man="1"/>
    <brk id="17" max="8" man="1"/>
    <brk id="21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สรุป เหนือล่าง 1</vt:lpstr>
      <vt:lpstr>เหนือล่าง 1</vt:lpstr>
      <vt:lpstr>'สรุป เหนือล่าง 1'!Print_Area</vt:lpstr>
      <vt:lpstr>'เหนือล่าง 1'!Print_Area</vt:lpstr>
      <vt:lpstr>'เหนือล่าง 1'!Print_Titles</vt:lpstr>
    </vt:vector>
  </TitlesOfParts>
  <Company>ndc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 great</dc:creator>
  <cp:lastModifiedBy>nikorn</cp:lastModifiedBy>
  <cp:lastPrinted>2011-09-30T05:35:29Z</cp:lastPrinted>
  <dcterms:created xsi:type="dcterms:W3CDTF">2009-03-06T06:50:24Z</dcterms:created>
  <dcterms:modified xsi:type="dcterms:W3CDTF">2011-09-30T05:39:17Z</dcterms:modified>
</cp:coreProperties>
</file>