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480" windowHeight="11640" activeTab="1"/>
  </bookViews>
  <sheets>
    <sheet name="สรุป เหนือบน 1" sheetId="5" r:id="rId1"/>
    <sheet name="รายละเอียด เหนือบน 1" sheetId="10" r:id="rId2"/>
  </sheets>
  <definedNames>
    <definedName name="_xlnm.Print_Area" localSheetId="1">'รายละเอียด เหนือบน 1'!$A$1:$I$40</definedName>
    <definedName name="_xlnm.Print_Area" localSheetId="0">'สรุป เหนือบน 1'!$A$1:$J$11</definedName>
    <definedName name="_xlnm.Print_Titles" localSheetId="1">'รายละเอียด เหนือบน 1'!$1:$5</definedName>
  </definedNames>
  <calcPr calcId="125725"/>
</workbook>
</file>

<file path=xl/calcChain.xml><?xml version="1.0" encoding="utf-8"?>
<calcChain xmlns="http://schemas.openxmlformats.org/spreadsheetml/2006/main">
  <c r="F8" i="5"/>
  <c r="F40" i="10"/>
  <c r="D40"/>
  <c r="E21"/>
  <c r="E33"/>
  <c r="F7" i="5"/>
  <c r="J10"/>
  <c r="I10"/>
  <c r="H10"/>
  <c r="G10"/>
  <c r="E10"/>
  <c r="D10"/>
  <c r="C10"/>
  <c r="F6"/>
  <c r="L10" i="10"/>
  <c r="K10"/>
  <c r="L9"/>
  <c r="K9"/>
  <c r="A7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E40" l="1"/>
  <c r="F10" i="5"/>
</calcChain>
</file>

<file path=xl/sharedStrings.xml><?xml version="1.0" encoding="utf-8"?>
<sst xmlns="http://schemas.openxmlformats.org/spreadsheetml/2006/main" count="106" uniqueCount="94">
  <si>
    <t>ภาคเหนือ</t>
  </si>
  <si>
    <t>เลขที่</t>
  </si>
  <si>
    <t>ยุทธศาสตร์</t>
  </si>
  <si>
    <t>ชื่อโครงการ</t>
  </si>
  <si>
    <t>ค่าใช้จ่ายในการบริหารงานจังหวัดแบบบูรณาการ</t>
  </si>
  <si>
    <t>ที่</t>
  </si>
  <si>
    <t>จำนวน</t>
  </si>
  <si>
    <t>บาท</t>
  </si>
  <si>
    <t>รวมทั้งหมด</t>
  </si>
  <si>
    <t>2. สร้างความโดดเด่นของสินค้าการเกษตรและการท่องเที่ยวบนพื้นฐานของเศรษฐกิจสร้างสรรค์(ด้านการเกษตร)</t>
  </si>
  <si>
    <t>ล้านนา Health Hub</t>
  </si>
  <si>
    <t>3. พัฒนาการค้าการลงทุนที่มุ่งเน้นสินค้า/บริการที่สร้างสรรค์สู่สากล</t>
  </si>
  <si>
    <t>1. ฟื้นฟูและอนุรักษ์ทรัพยากรธรรมชาติ สิ่งแวดล้อมและวิถีท้องถิ่น</t>
  </si>
  <si>
    <t>พัฒนาต้นแบบชุมชนท่องเที่ยวเชิงสุขภาพเครือข่ายกลุ่มภาคเหนือตอนบน 1</t>
  </si>
  <si>
    <t>พัฒนาการผลิตข้าวปลอดภัยคุณภาพทั้งระบบ</t>
  </si>
  <si>
    <t>พัฒนาการแปรรูปและบรรจุภัณฑ์</t>
  </si>
  <si>
    <t>เสริมสร้างความเข้มแข็งเครือข่ายการอนุรักษ์ทรัพยากรธรรมชาติและสิ่งแวดล้อมกลุ่มจังหวัดภาคเหนือตอนบน 1</t>
  </si>
  <si>
    <t>สืบสานวัฒนธรรมวิถี 4 ไท (ไทลื้อ/ไทเขิน/ไทยอง/ไทใหญ่) และชนเผ่า</t>
  </si>
  <si>
    <t>พัฒนาการผลิตและคุณภาพพืชผักปลอดภัยทั้งระบบ</t>
  </si>
  <si>
    <t>สร้างโอกาสสร้างงาน ด้วยการพัฒนาคลัสเตอร์เทคโนโลยีสารสนเทศ (IT) และการออกแบบ และยกระดับของอุตสาหกรรมหลักที่มีอยู่แล้ว</t>
  </si>
  <si>
    <t>ยกระดับเกษตรกรเกษตรอินทรีย์และระบบตลาดที่เป็นธรรมสุ่ทฤษฎีใหม่ขั้นที่สองและสามตามหลักปรัชญาเศรษฐกิจพอเพียง</t>
  </si>
  <si>
    <t xml:space="preserve">พัฒนานักการตลาดกลุ่มล้านนาสู่สากล (Smart Trader) </t>
  </si>
  <si>
    <t>ต้นแบบการท่องเที่ยวเชิงวัฒนธรรมยั่งยืน</t>
  </si>
  <si>
    <t>สร้างนวัตกรรมเข้มแข็งของผู้ประกอบการในกลุ่มจังหวัดภาคเหนือตอนบน 1</t>
  </si>
  <si>
    <t>ครอบครัวรู้เที่ยวรู้อนุรักษ์</t>
  </si>
  <si>
    <t>เชื่อมโยงตลาดสถาบันเกษตรกรและพัฒนาสินค้าเกษตรปลอดภัย</t>
  </si>
  <si>
    <t>กาดล้านนา</t>
  </si>
  <si>
    <t>นำร่องการพัฒนาผลิตภัณฑ์เกษตรปลอดภัยด้วยภูมิปัญญาและเทคโนโลยี</t>
  </si>
  <si>
    <t>ตลาดเชิงรุกสู่ประชาคมเศรษฐกิจอาเซียน AEC และ GMS</t>
  </si>
  <si>
    <t>Northern Food and Green Product Expo</t>
  </si>
  <si>
    <t>พัฒนาเกษตรอินทรีย์สร้างสรรค์สู่อุตสาหกรรมเครื่องสำอาง</t>
  </si>
  <si>
    <t>ล้านนาสร้างสรรค์ (Creative Lanna)</t>
  </si>
  <si>
    <t xml:space="preserve">แก้ไขปัญหาหมอกควันกลุ่มจังหวัดภาคเหนือตอนบน 1 </t>
  </si>
  <si>
    <t>วงเงินปี 2555 (บาท)</t>
  </si>
  <si>
    <t>กิจกรรม/ความเห็น</t>
  </si>
  <si>
    <t>กลุ่มจังหวัดภาคเหนือตอนบน 1</t>
  </si>
  <si>
    <r>
      <t>แผนพัฒนา ที่เสนอให้พิจารณา ประกอบด้ว</t>
    </r>
    <r>
      <rPr>
        <sz val="10"/>
        <rFont val="Tahoma"/>
        <family val="2"/>
      </rPr>
      <t>ย 3 ยุทธศาสตร์</t>
    </r>
    <r>
      <rPr>
        <sz val="10"/>
        <color indexed="8"/>
        <rFont val="Tahoma"/>
        <family val="2"/>
      </rPr>
      <t xml:space="preserve"> โดยแต่ละยุทธศาสตร์มีจำนวนและวงเงินโครงการ รวมทั้งผลการพิจารณา ดังนี้</t>
    </r>
  </si>
  <si>
    <t>สร้างความโดดเด่นของสินค้าการเกษตรและการท่องเที่ยวบนพื้นฐานของเศรษฐกิจสร้างสรรค์</t>
  </si>
  <si>
    <t>ฟื้นฟูและอนุรักษ์ทรัพยากรธรรมชาติและสิ่งแวดล้อม วัฒนธรรมและวีถีท้องถิ่น</t>
  </si>
  <si>
    <t>พัฒนาการค้าการลงทุนที่มุ่งเน้นสินค้า/บริการที่สร้างสรรค์สู่สากล</t>
  </si>
  <si>
    <t>โครงการที่เสนอใช้งบประมาณกลุ่มจังหวัด</t>
  </si>
  <si>
    <t>เพิ่มประสิทธิภาพการผลิตลำไยปลอดภัย GAP และลำไยอินทรีย์</t>
  </si>
  <si>
    <r>
      <rPr>
        <b/>
        <u/>
        <sz val="8"/>
        <color indexed="8"/>
        <rFont val="Calibri"/>
        <family val="2"/>
      </rPr>
      <t>กิจกรรม</t>
    </r>
    <r>
      <rPr>
        <sz val="8"/>
        <color indexed="8"/>
        <rFont val="Calibri"/>
        <family val="2"/>
      </rPr>
      <t xml:space="preserve"> (1) จัดจ้างที่ปรึกษาด้านดนตรีล้านนาและยาสมุนไพร  (2) จัดแสดงและจำหน่ายสินค้า/บริการด้านสุขภาพ และฝึกอบรมการบริหารจัดการและการตลาดแก่ผู้ประกอบการ (3) จัดประชุมด้านการพัฒนาคุณภาพ และประเมินสถานประกอบการแบบอัตลักษณ์ล้านนาสปา (4) ติดตามประเมินผล (5) ประชาสัมพันธ์(ผ่านสื่ออิเล็กทรอนิกส์/เอกสาร/นิตยสาร/ชุดนิทรรศการ/counter service)
</t>
    </r>
    <r>
      <rPr>
        <b/>
        <u/>
        <sz val="8"/>
        <color indexed="8"/>
        <rFont val="Calibri"/>
        <family val="2"/>
      </rPr>
      <t>ความเห็น</t>
    </r>
    <r>
      <rPr>
        <sz val="8"/>
        <color indexed="8"/>
        <rFont val="Calibri"/>
        <family val="2"/>
      </rPr>
      <t xml:space="preserve"> • เป็นโครงการสำคัญของกลุ่มจังหวัดซึ่งได้รับงบประมาณต่อเนื่องทุกปี ควรมีรายละเอียดผลการดำเนินงานที่ผ่านมา เพื่อทราบถึง current status ของธุรกิจสุขภาพ และควรมีการวาง Roadmap แสดงภาพรวมของแผนการพัฒนาธุรกิจสุขภาพของกลุ่มจังหวัดที่มีความชัดเจน จะเป็นประโยชน์ต่อการกำหนดแผนงานโครงการในระยะต่อไป • กิจกรรมระบุพื้นที่ดำเนินการในจังหวัดเชียงใหม่ อาจซ้ำซ้อนกับโครงการของจังหวัดเชียงใหม่ซึ่งเป็นกลุ่มเป้าหมายหลักของการพัฒนาด้านนี้ และเสนอโครงการต่อเนื่องทุกปีเช่นกัน • ตัวชี้วัดควรระบุข้อมูลฐานมูลค่าการค้า</t>
    </r>
  </si>
  <si>
    <r>
      <rPr>
        <b/>
        <u/>
        <sz val="8"/>
        <color indexed="8"/>
        <rFont val="Calibri"/>
        <family val="2"/>
      </rPr>
      <t>กิจกรรม</t>
    </r>
    <r>
      <rPr>
        <b/>
        <sz val="8"/>
        <color indexed="8"/>
        <rFont val="Calibri"/>
        <family val="2"/>
      </rPr>
      <t xml:space="preserve"> </t>
    </r>
    <r>
      <rPr>
        <sz val="8"/>
        <color indexed="8"/>
        <rFont val="Calibri"/>
        <family val="2"/>
      </rPr>
      <t xml:space="preserve"> มีการเพิ่มศักยภาพบุคลากร โดย (1) ถ่ายทอดองค์ความรู้ ให้เกษตรกร (600 ราย) ปรับเปลี่ยนวิธีการผลิตข้าวสู่ข้าวปลอดภัย ให้เป็นไปตาม GAP (2) สร้างแบรนด์และพัฒนาการแปรรูปและสร้างมูลค่าเพิ่มข้าวและข้าวกล้องงอก (กลุ่มเกษตรนำร่อง 8 กลุ่ม) เพิ่มช่องทางการตลาด (3) สนับสนุนวัสดุอุปกรณ์ และเครื่องสีข้าว(โรงสีชุมชน 3 แห่ง) (4) พัฒนาผลิตภัณฑ์ข้าวปลอดภัยสร้างสรรค์ 3 ผลิตภัณฑ์ (5) เรียนรู้การบริหารข้าวปลอดภัย (เกษตรกรดูงาน 40 ราย) (6) พัฒนาฐานข้อมูลองค์ความรู้ข้าวปลอดภัย
</t>
    </r>
    <r>
      <rPr>
        <b/>
        <u/>
        <sz val="8"/>
        <color indexed="8"/>
        <rFont val="Calibri"/>
        <family val="2"/>
      </rPr>
      <t>ความเห็น</t>
    </r>
    <r>
      <rPr>
        <b/>
        <sz val="8"/>
        <color indexed="8"/>
        <rFont val="Calibri"/>
        <family val="2"/>
      </rPr>
      <t xml:space="preserve"> • </t>
    </r>
    <r>
      <rPr>
        <sz val="8"/>
        <color indexed="8"/>
        <rFont val="Calibri"/>
        <family val="2"/>
      </rPr>
      <t>เป็นการพัฒนาข้าวและผลิตภัณฑ์ข้าวปลอดภัยโดยบูรณาการกิจกรรมทั้งระบบ • กิจกรรมพัฒนาการแปรรูปในโรงสีชุมชน 3 แห่ง ต้องกำหนดเกณฑ์คัดเลือกที่เหมาะสม และคำนึงถึงความสามารถของโรงสีในการดำเนินงานได้จริงและมีความต่อเนื่อง  • กิจกรรมติดตามประเมินผลโครงการมีงบลงทุนค่าคอมพิวเตอร์ ควรทบทวน</t>
    </r>
  </si>
  <si>
    <r>
      <rPr>
        <b/>
        <u/>
        <sz val="8"/>
        <color indexed="8"/>
        <rFont val="Calibri"/>
        <family val="2"/>
      </rPr>
      <t>กิจกรรม</t>
    </r>
    <r>
      <rPr>
        <sz val="8"/>
        <color indexed="8"/>
        <rFont val="Calibri"/>
        <family val="2"/>
      </rPr>
      <t xml:space="preserve"> เป็นการสืบค้น และจัดทำฐานข้อมูลองค์ความรู้เกี่ยวกับภูมิปัญญาการอนุรักษ์ ฟื้นฟู และการใช้ประโยชน์ด้านทรัพยากรธรรมชาติและสิ่งแวดล้อม และถ่ายทอด เผยแพร่สู่วิถีท้องถิ่น โดยการดำเนินงานส่วนใหญ่เป็นการจัดประชุมสัมมนา 
</t>
    </r>
    <r>
      <rPr>
        <b/>
        <u/>
        <sz val="8"/>
        <color indexed="8"/>
        <rFont val="Calibri"/>
        <family val="2"/>
      </rPr>
      <t>ความเห็น</t>
    </r>
    <r>
      <rPr>
        <sz val="8"/>
        <color indexed="8"/>
        <rFont val="Calibri"/>
        <family val="2"/>
      </rPr>
      <t xml:space="preserve"> • สาระโครงการยังไม่ชัดเจน โดยเฉพาะหลักการเหตุผล ไม่มีตัวชี้วัดในปี 2555 ควรระบุการใช้ประโยชน์จากฐานข้อมูลองค์ความรู้ว่าจะขยายผลอย่างเป้นรูปธรรมอย่างไรนอกจากการถ่ายทอดในสถานศึกษา •  ควรพิจารณาปรับลดงบประมาณ
</t>
    </r>
  </si>
  <si>
    <r>
      <rPr>
        <b/>
        <u/>
        <sz val="8"/>
        <color indexed="8"/>
        <rFont val="Calibri"/>
        <family val="2"/>
      </rPr>
      <t>กิจกรรม</t>
    </r>
    <r>
      <rPr>
        <sz val="8"/>
        <color indexed="8"/>
        <rFont val="Calibri"/>
        <family val="2"/>
      </rPr>
      <t xml:space="preserve">  (1) สำรวจและศึกษาตัวผลิตภัณฑ์ เพื่อจัดทำเป็นฐานข้อมูล GI  (2) ฝึกอบรม สัมมนาผู้ประกอบการเพื่อเพิ่มความรู้ด้าน GI/PB (3) ประชาสัมพันธ์เชิญชวนให้ผู้ประกอบการเข้าร่วมโครงการ (4) ประชาสัมพันธ์สร้างภาพลักษณ์ของผลิตภัณฑ์/ ส่งเสิรมการขยายช่องทางการตลาดทั้งในและนอกประเทศ (5) จัดศึกษาดูงาน (6) พิจารณาตรวจสอบการอนุญาตให้ใช้ GI/PB /ประเมินผล
</t>
    </r>
    <r>
      <rPr>
        <b/>
        <u/>
        <sz val="8"/>
        <color indexed="8"/>
        <rFont val="Calibri"/>
        <family val="2"/>
      </rPr>
      <t>ความเห็น</t>
    </r>
    <r>
      <rPr>
        <sz val="8"/>
        <color indexed="8"/>
        <rFont val="Calibri"/>
        <family val="2"/>
      </rPr>
      <t xml:space="preserve"> • เป็นโครงการที่มีความสำคัญจะช่วยพัฒนาสินค้าของกลุ่มให้มีตัวตนเฉพาะตามแนวทาง GI และสร้างแบรนด์สินค้าจังหวัด อย่างไรก็ตาม ในรายละเอียดโครงการมีกิจกรรมที่ยังไม่ชัดเจน หรือไม่สอดคล้อง ซึ่งควรพิจารณาปรับลด โดยเฉพาะกิจกรรมที่ 4 การศึกษาดูงาน ไม่มีรายละเอียดกลุ่มเป้าหมาย สาระของการดูงาน และงบประมาณ (ระบุว่าเป็นค่าจ้างเหมาจัดดูงาน) และกิจกรรมที่ 7 ส่งเสริมตลาด/เจรจาการค้าในต่างประเทศ ไม่มีรายละเอียดทั้งกลุ่มสินค้าเป้าหมาย ตลาดเป้าหมาย กิจกรรมไม่ชัดเจนว่าเข้าร่วมแสดงสินค้า หรือเจรจาการค้า ในรายการงบประมาณกิจกรรมนี้ 1.6 ล้านบาท พบว่าส่วนใหญ่เป็นค่าใช้จ่ายของข้าราชการ 5 คน และผู้ประกอบการเพียง 10 ราย ไม่คุ้มค่ากับงบประมาณ • กิจกรรมที่ 11 เป็นค่าครุภัณฑ์ 0.46 ล้านบาท (Notebook กล้องถ่ายภาพนิ่ง กล้องถ่ายภาพเคลื่อนไหว) • ด้านตัวชี้วัดกำหนดเพียง 1 เป้าหมาย ยังไม่ชัดเจนและไม่สะท้อนความสำเร็จของโครงการ</t>
    </r>
  </si>
  <si>
    <r>
      <rPr>
        <b/>
        <u/>
        <sz val="8"/>
        <color indexed="8"/>
        <rFont val="Calibri"/>
        <family val="2"/>
      </rPr>
      <t>กิจกรรม</t>
    </r>
    <r>
      <rPr>
        <b/>
        <sz val="8"/>
        <color indexed="8"/>
        <rFont val="Calibri"/>
        <family val="2"/>
      </rPr>
      <t xml:space="preserve"> (1) ส่</t>
    </r>
    <r>
      <rPr>
        <sz val="8"/>
        <color indexed="8"/>
        <rFont val="Calibri"/>
        <family val="2"/>
      </rPr>
      <t xml:space="preserve">งเสริมต้นแบบแปลงผลิตอาหารปลอดภัย โดยฝึกอบรม ถ่ายทอดความรู้ด้านการผลิต การพัฒนาที่ดิน รวมทั้งการจัดทำบัญชี รับ-จ่าย แก่เกษตรกรในพื้นที่นำร่อง (10 ตำบล จำนวน 300 ราย) (2) ตรวจรับรองมาตรฐาน GAP (3) จัดตั้งคณะทำงานขับเคลื่อนระดับพื้นที่ ฝึกอบรมด้านการตลาดแก่ผู้ประกอบการ การสร้างเครือข่ายสินค้าเกษตรปลอดภัย (4) ติดตามประเมินผลการดำเนินงานในพื้นที่
</t>
    </r>
    <r>
      <rPr>
        <b/>
        <u/>
        <sz val="8"/>
        <color indexed="8"/>
        <rFont val="Calibri"/>
        <family val="2"/>
      </rPr>
      <t>ความเห็น</t>
    </r>
    <r>
      <rPr>
        <b/>
        <sz val="8"/>
        <color indexed="8"/>
        <rFont val="Calibri"/>
        <family val="2"/>
      </rPr>
      <t xml:space="preserve"> •  </t>
    </r>
    <r>
      <rPr>
        <sz val="8"/>
        <color indexed="8"/>
        <rFont val="Calibri"/>
        <family val="2"/>
      </rPr>
      <t>เป็นโครงการพัฒนาสินค้าพืชผักและสมุนไพรซึ่งเป็นสินค้าเกษตรหลักของกลุ่มให้ได้มาตรฐานการผลิตปลอดภัย และเชื่อมโยงถึงตลาดปลอดภัย •   โครงการมีรายละเอียดชัดเจน</t>
    </r>
  </si>
  <si>
    <r>
      <rPr>
        <b/>
        <u/>
        <sz val="8"/>
        <color indexed="8"/>
        <rFont val="Calibri"/>
        <family val="2"/>
      </rPr>
      <t>กิจกรรม</t>
    </r>
    <r>
      <rPr>
        <sz val="8"/>
        <color indexed="8"/>
        <rFont val="Calibri"/>
        <family val="2"/>
      </rPr>
      <t xml:space="preserve"> (1) สร้างและพัฒนาเครือข่ายกลุ่มเกษตรอินทรีย์ต้นแบบ 5 กลุ่ม เกษตรกร 150 ราย สนับสนุนปัจจัยการผลิต /จัดตั้งคณะกรรมการเกษตรอินทรีย์ระดับจังหวัด-กลุ่มจังหวัด/พัฒนาแผนเกษตรอินทรีย์ระดับจังหวัด-กลุ่มจังหวัด  (2) สนับสนุนการขอรับรองมาตรฐานเกษตรอินทรีย์แก่เกษตรกร 300 ราย (3) จัดสร้างและปรับปรุงซุ้มจำหน่ายสินค้า 4 แห่ง (4) จัดซื้ออุปกรณ์ในการควบคุมคุณภาพผลผลิต  สุ่มตรวจคุณภาพสินค้า และมีการประชุมประจำเดือนคณะกรรมการตลาดทุกระดับ  
</t>
    </r>
    <r>
      <rPr>
        <b/>
        <u/>
        <sz val="8"/>
        <color indexed="8"/>
        <rFont val="Calibri"/>
        <family val="2"/>
      </rPr>
      <t>ความเห็น</t>
    </r>
    <r>
      <rPr>
        <b/>
        <sz val="8"/>
        <color indexed="8"/>
        <rFont val="Calibri"/>
        <family val="2"/>
      </rPr>
      <t xml:space="preserve"> •  </t>
    </r>
    <r>
      <rPr>
        <sz val="8"/>
        <color indexed="8"/>
        <rFont val="Calibri"/>
        <family val="2"/>
      </rPr>
      <t>กิจกรรม 1.3 เป็นการจัดซื้อปัจจัยการผลิตให้เกษตรกรในกลุ่มต้นแบบ 5 กลุ่ม 150 ราย อาจไม่สอดคล้องกับเกณฑ์สนับสนุนโครงการ และควรพิจารณาความจำเป็นและความเหมาะสมของงบประมาณ (2.17 ล้านบาท เฉลี่ยกลุ่มละ 434,000 บาท รายละ 14,467 บาท) ซึ่งเป็นการให้ปัจจัยกับเกษตรกรเฉพาะราย แม้ว่าจะอยู่ในกลุ่มต้นแบบแต่อาจเป็นปัญหาต่อไปได้ หากมีพื้นที่อื่นๆขอรับการสนับสนุนในทำนองเดียวกัน นอกจากนี้ ยังเป็นการเริ่มทำการเกษตรที่ใช้เงินลงทุนค่อนข้างสูงไม่น่าจะสอดคล้องกับหลักการเศรษฐกิจพอเพียง •   กิจกรรมที่ 4.3 ค่าวัสดุตรวจสอบคุณภาพ ไม่ชัดเจนว่านำไปใช้งานในหน่วยงานใด และอาจซ้ำซ้อนกับกิจกรรม 4.2 ที่มีการจ้างเหมาตรวจสอบคุณภาพ •   กิจกรรม 4.4 จ้างเหมาสร้างซุ้มจำหน่ายสินค้า ไม่มีรายละเอียด</t>
    </r>
  </si>
  <si>
    <r>
      <rPr>
        <b/>
        <u/>
        <sz val="8"/>
        <color indexed="8"/>
        <rFont val="Calibri"/>
        <family val="2"/>
      </rPr>
      <t>กิจกรรม</t>
    </r>
    <r>
      <rPr>
        <sz val="8"/>
        <color indexed="8"/>
        <rFont val="Calibri"/>
        <family val="2"/>
      </rPr>
      <t xml:space="preserve"> (1) สำรวจรวบรวมศิลปวัฒนธรรมในหมู่บ้านที่สูญหายหรือกำลังจะสูญหาย รวบรวมเป็นองค์ความรู้ โดยการประชุมเสวนา/ปรึกษาหารือจากผู้รู้ (2) นำศิลปวัฒนธรรมที่ได้จากการสำรวจมาฟื้นฟู และรณรงค์สร้างจิตสำนึกให้ชุมชนอนุรักษ์และตระหนักถึงคุณค่าของศิลปวัฒนธรรมล้านนา (3) ต่อยอดศิลปวัฒนธรรมด้วยการสร้างเรื่องราวท้องถิ่น  และพัฒนารูปแบบผลิตภัณฑ์ท้องถิ่นที่มีเอกลักษณ์ (4) ถ่ายทอดสู่เด็กและเยาวชน (5) จัดกิจกรรมเปิดหมู่บ้านต้นแบบท่องเที่ยวเชิงวัฒนธรรม ในทุกจังหวัดในกลุ่มภาคเหนือตอนบน 1 จังหวัดละ 1 หมู่บ้าน (6) ศึกษาข้อมูลและพัฒนาระบบนิเวศน์ของหมู่บ้านต้นแบบให้มีความพร้อม โดยมีการจัดกิจกรรมที่ประชาชนมีส่วนร่วม</t>
    </r>
    <r>
      <rPr>
        <sz val="8"/>
        <color indexed="8"/>
        <rFont val="Tahoma"/>
        <family val="2"/>
        <charset val="222"/>
      </rPr>
      <t xml:space="preserve">
</t>
    </r>
    <r>
      <rPr>
        <b/>
        <u/>
        <sz val="8"/>
        <color indexed="8"/>
        <rFont val="Calibri"/>
        <family val="2"/>
      </rPr>
      <t>ความเห็น</t>
    </r>
    <r>
      <rPr>
        <sz val="8"/>
        <color indexed="8"/>
        <rFont val="Calibri"/>
        <family val="2"/>
      </rPr>
      <t xml:space="preserve"> • รายละเอียดโครงการไม่ครบขาดข้อมูลความพร้อม ปัญหา แนวทางแก้ไข(ข้อ 9 -12) •  ไม่มีกิจกรรมเกี่ยวกับการคัดเลือกหมู่บ้านต้นแบบ รูปแบบกิจกรรมเกือบทั้งหมดเป็นการประชุมสัมมนา อบรม ดูงาน และประชาสัมพันธ์ • อาจซ้ำซ้อนกับโครงการที่ 16 (เที่ยวหลากหลายสไตล์ภาคเหนือ มีการพัฒนาหมู่บ้านต้นแบบเชิงวัฒนธรรม 4 แห่งเช่นกัน)</t>
    </r>
  </si>
  <si>
    <r>
      <rPr>
        <b/>
        <u/>
        <sz val="8"/>
        <color indexed="8"/>
        <rFont val="Calibri"/>
        <family val="2"/>
      </rPr>
      <t>กิจกรรม</t>
    </r>
    <r>
      <rPr>
        <sz val="8"/>
        <color indexed="8"/>
        <rFont val="Calibri"/>
        <family val="2"/>
      </rPr>
      <t xml:space="preserve"> (1)พัฒนาครอบครัวกลุ่มเป้าหมายในพื้นที่ (4 จังหวัด รวม 400 ครอบครัว)ให้มีส่วนร่วมในการประชาสัมพันธ์ อนุรักษ์และต้อนรับผู้มาเยือน (2) พัฒนาเครือข่ายเยาวชนใน (4 จังหวัด รวม 800 คน) ให้มีความรู้ความเข้าใจในพื้นที่ และวัฒนธรรม รวมถึงการเชื่อมโยงของกลุ่มจังหวัด เผยแพร่และประชาสัมพันธ์ตามแนวทาง "มัคคุเทศน้อย" (3)เสริมสร้างบทบาทผู้สูงอายุในการถ่ายทอดภูมิปัญญา จารีต และวีถีดั้งเดิม ของพื้นที่ใน 4 จังหวัด (รวม 800 คน) (4) บูรณาการจัดการระหว่างพื้นที่เพื่อใช้เป็นตัวอย่างในการพัฒนาพื้นที่อื่นๆ</t>
    </r>
    <r>
      <rPr>
        <sz val="8"/>
        <color indexed="8"/>
        <rFont val="Tahoma"/>
        <family val="2"/>
        <charset val="222"/>
      </rPr>
      <t xml:space="preserve">
</t>
    </r>
    <r>
      <rPr>
        <b/>
        <u/>
        <sz val="8"/>
        <color indexed="8"/>
        <rFont val="Calibri"/>
        <family val="2"/>
      </rPr>
      <t>ความเห็น</t>
    </r>
    <r>
      <rPr>
        <b/>
        <sz val="8"/>
        <color indexed="8"/>
        <rFont val="Calibri"/>
        <family val="2"/>
      </rPr>
      <t xml:space="preserve"> • </t>
    </r>
    <r>
      <rPr>
        <sz val="8"/>
        <color indexed="8"/>
        <rFont val="Calibri"/>
        <family val="2"/>
      </rPr>
      <t xml:space="preserve">สาระโครงการจะสนับสนุนการพัฒนาการท่องเที่ยวในท้องถิ่น โดยส่งเสริมให้คนในชุมชนมีความเข้าใจและส่วนร่วม •  รูปแบบกิจกรรมส่วนใหญ่เป็นการอบรม การที่โครงการจะบรรลุผลได้ส่วนหนึ่งขึ้นอยู่กับเนื้อหาสาระของการอบรมซึ่งต้องสอดคล้อง และในปีต่อไปควรมีการประเมินผลในพื้นที่โดยมีตัวชี้วัดที่เกี่ยวข้องกับการท่องเที่ยว  </t>
    </r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</si>
  <si>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  <charset val="222"/>
      </rPr>
      <t xml:space="preserve"> จัดตั้งกลุ่มผู้ผลิตสินค้าเกษตรปลอดภัย (กลุ่มแปรรูปพืชเศรษฐกิจด้วยภูมิปัญญา)/ สนับสนุนการดำเนินงานของกลุ่มวิสาหกิจชุมชน 20 กลุ่ม 400 ราย จังหวัดละ 5 กลุ่ม และพัฒนาผลิตภัณฑ์สินค้าเกษตรปลอดภัย โดยการถ่ายทอดความรู้ และฝึกปฏิบัติการแปรรูปให้ได้มาตรฐานและมีคุณภาพ 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  <charset val="222"/>
      </rPr>
      <t xml:space="preserve"> •  รูปแบบกิจกรรมเป็นการฝึกอบรม-ฝึกปฏิบัติ ควรเพิ่มจำนวนกลุ่มเกษตรกรเป้าหมาย เนื่องจากงบประมาณเฉลี่ยต่อรายค่อนข้างสูง (6,450 บาท) และควรกำหนดเป้าหมายประเภทผลิตภัณฑ์ให้ชัดเจน
</t>
    </r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</si>
  <si>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  <charset val="222"/>
      </rPr>
      <t xml:space="preserve"> (1) จัดนิทรรศการแสดงผลงานและการสาธิต (เกี่ยวกับธุรกิจที่คำนึงถึงสิ่งแวดล้อม/พลังงานทดแทน และที่เป็นประโยชน์ต่อสิ่งแวดล้อม/ผลิตภัณฑ์ที่เป็นมิตรกับสิ่งแวดล้อม/ด้านเกษตรอินทรีย์) และสาธิตเกี่ยวกับการสร้างบ้านดิน/การปลูกพืชเกษตรอินทรีย์/การทำอาหารจากผักอินทรีย์ และการให้บริการตรวจสุขภาพผู้เข้าชมงาน (2) จัดกิจกรรมบรรยายพิเศษ (3) ออกบูธจากผู้ประกอบการและเกษตรกรในการจำหน่ายสินค้าเกษตรส่งออก และผลิตภัณฑ์ที่เป็นมิตรกับสิ่งแวดล้อม/ตลาดเกษตรอินทรีย์และตลาดต้นไม้สีเขียว
</t>
    </r>
    <r>
      <rPr>
        <b/>
        <u/>
        <sz val="8"/>
        <color indexed="8"/>
        <rFont val="Calibri"/>
        <family val="2"/>
      </rPr>
      <t>ความเห็น</t>
    </r>
    <r>
      <rPr>
        <b/>
        <sz val="8"/>
        <color indexed="8"/>
        <rFont val="Calibri"/>
        <family val="2"/>
      </rPr>
      <t xml:space="preserve"> • </t>
    </r>
    <r>
      <rPr>
        <sz val="8"/>
        <color indexed="8"/>
        <rFont val="Calibri"/>
        <family val="2"/>
      </rPr>
      <t>โครงการมีกลุ่มเป้าหมายชัดเจน เป็นการสนับสนุนการผลิตที่เป็นมิตรกับสิ่งแวดล้อม องค์ประกอบของกิจกรรมครอบคลุมทั้งด้านวิชาการ-นิทรรศการ-การสาธิตการผลิต -ไปจนถึงการจำหน่ายสินค้า • โครงการนี้มีความต่อเนื่องกับโครงการพัฒนาการแปรรูปและบรรจุภัณฑ์ (เลขที่ 10) • อาจพิจารณาปรับลดงบประมาณโดยให้ผู้เข้าร่วมออกบูทสมทบค่าใช้จ่ายบางส่วน</t>
    </r>
  </si>
  <si>
    <r>
      <rPr>
        <b/>
        <u/>
        <sz val="8"/>
        <color indexed="8"/>
        <rFont val="Calibri"/>
        <family val="2"/>
      </rPr>
      <t>กิจกรรม</t>
    </r>
    <r>
      <rPr>
        <b/>
        <sz val="8"/>
        <color indexed="8"/>
        <rFont val="Calibri"/>
        <family val="2"/>
      </rPr>
      <t xml:space="preserve"> (1) </t>
    </r>
    <r>
      <rPr>
        <sz val="8"/>
        <color indexed="8"/>
        <rFont val="Calibri"/>
        <family val="2"/>
      </rPr>
      <t xml:space="preserve">คัดเลือกชุมชนต้นแบบ 12 แห่ง (เชิงวัฒนธรรม,นิเวศน์,หัตถกรรม และเกษตร) ที่มีศักยภาพที่สามารถพัฒนาเป็นแหล่งท่องเที่ยวใหม่ในระดับภูมิภาค มีเอกลักษณ์ของท้องถิ่นเป็นมาตรฐาน (2) จัดทำสื่อประชาสัมพันธ์และทำตลาดเชิงรุก (3) ติดตามประเมินผล
</t>
    </r>
    <r>
      <rPr>
        <b/>
        <u/>
        <sz val="8"/>
        <color indexed="8"/>
        <rFont val="Calibri"/>
        <family val="2"/>
      </rPr>
      <t>ความเห็น</t>
    </r>
    <r>
      <rPr>
        <sz val="8"/>
        <color indexed="8"/>
        <rFont val="Calibri"/>
        <family val="2"/>
      </rPr>
      <t xml:space="preserve"> •  เป็นโครงการที่จะพัฒนาชุมชนท่องเที่ยวซึ่งเป็นประเด็นสำคัญ แต่กิจกรรมยังไม่ชัดเจน เช่น ปรับปรุงแหล่งท่องเที่ยวมีงบลงทุน 7.0 ล้านบาท (ครุภัณฑ์ ที่ดิน สิ่งปลูกสร้าง) ค่าจ้างเหมาคัดเลือกชุมชน ค่าจ้างที่ปรึกษาพัฒนาชุมชน ค่าจ้างเหมาประชาสัมพันธ์ ค่าจ้างที่ปรึกษาติดตามประเมินผล ฯลฯ • พิจารณาปรับปรุงรายละเอียดโครงการ และความเหมาะสมของงบประมาณ (เฉลี่ยชุมชนละ 1.25 ล้านบาท) </t>
    </r>
  </si>
  <si>
    <t>มรดกโลกล้านนา (จัดทำแผนที่อารยธรรมล้านนา 4 จังหวัด เพื่อประกอบการพิจารณาขอขึ้นทะเบียนมรดกโลก)</t>
  </si>
  <si>
    <t>ค่าใช้จ่ายในการบริหารงานกลุ่มจังหวัดแบบบูรณาการ</t>
  </si>
  <si>
    <t>เห็นควรสนับสนุนงบประมาณ</t>
  </si>
  <si>
    <t>ปรับลดงบประมาณ</t>
  </si>
  <si>
    <t>(บาท)</t>
  </si>
  <si>
    <t>ภูมิปัญญาสู่คุณค่าเชิงนิเวศ (Wisdom : Eco-value)</t>
  </si>
  <si>
    <t>นวัตกรรมการตลาดท่องเที่ยวเชิงสร้างสรรค์ ปีมหัศจรรย์ไทยแลนด์ (Miracle Thailand Year)</t>
  </si>
  <si>
    <t>รณรงค์ประชาสัมพันธ์ เผยแพร่การเพิ่มประสิทธิภาพการบริหารจัดการ โครงการสร้างความโดดเด่น โดยการสร้างมูลค่าเพิ่มเชิงสร้างสรรค์ของสินค้าเกษตร</t>
  </si>
  <si>
    <t>เที่ยวหลากหลายสไตล์ภาคเหนือ (Miracle Lanna)</t>
  </si>
  <si>
    <t>พัฒนาบุคลากรและแหล่งท่องเที่ยวเพื่อตอบสนองอุตสาหกรรมการท่องเที่ยวสู่สากลรองรับ AEC</t>
  </si>
  <si>
    <t>พัฒนาผลิตภัณฑ์ล้านนาและตลาดเชิงรุกเชื่อมโยงการค้าชายแดนอนุภูมิภาค GMS BIMSTEC และ AEC</t>
  </si>
  <si>
    <t>ล้านนาเทรดแฟร์เชื่อมโยงสู่ AEC</t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</si>
  <si>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</rPr>
      <t xml:space="preserve"> จัดค่ายเยาวชนและฝึกอบรมนักอนุรักษ์ทรัพยากรธรรมชาติและสิ่งแวดล้อม จังหวัดละ 3 รุ่น และการประกวดผลงานด้านการอนุรักษ์ในระดับจังหวัดและกลุ่มจังหวัด (บุคคล/ชุมชน)/จัดประชุมเชิงปฏิบัติเพื่อจัดทำแผนแม่บทด้านทรัพยากรธรรมชาติและสิ่งแวดล้อมภาคประชาชนในระดับ อำเภอและท้องถิ่น จำนวน 3 ครั้ง และระดับจังหวัด 1 ครั้ง
</t>
    </r>
    <r>
      <rPr>
        <b/>
        <u/>
        <sz val="8"/>
        <color indexed="8"/>
        <rFont val="Calibri"/>
        <family val="2"/>
      </rPr>
      <t>ความเห็น</t>
    </r>
    <r>
      <rPr>
        <b/>
        <sz val="8"/>
        <color indexed="8"/>
        <rFont val="Calibri"/>
        <family val="2"/>
      </rPr>
      <t xml:space="preserve"> •  </t>
    </r>
    <r>
      <rPr>
        <sz val="8"/>
        <color indexed="8"/>
        <rFont val="Calibri"/>
        <family val="2"/>
      </rPr>
      <t>เป็นโครงการพัฒนาเครือข่าย/บุคลากรด้านอนุรักษ์ธรรมชาติ • โครงการมีความชัดเจน ยกเว้นค่าเป้าหมายของตัวชี้วัดไม่ได้ระบุจำนวน</t>
    </r>
  </si>
  <si>
    <r>
      <rPr>
        <b/>
        <u/>
        <sz val="8"/>
        <color indexed="8"/>
        <rFont val="Calibri"/>
        <family val="2"/>
      </rPr>
      <t>กิจกรรม</t>
    </r>
    <r>
      <rPr>
        <b/>
        <sz val="8"/>
        <color indexed="8"/>
        <rFont val="Calibri"/>
        <family val="2"/>
      </rPr>
      <t xml:space="preserve"> </t>
    </r>
    <r>
      <rPr>
        <sz val="8"/>
        <color indexed="8"/>
        <rFont val="Calibri"/>
        <family val="2"/>
      </rPr>
      <t xml:space="preserve">(1)พัฒนาตัวแบบการบริหารจัดการประสบการณ์เชิงสร้างสรรค์ (กลุ่มท่องเที่ยวเชิงนิเวศน์ วัฒนธรรม สุขภาพ) (2)พัฒนาช่องทางการจำหน่ายโดยร่วมงานแสดงสินค้า (3)กิจกรรมจับคู่ธุรกิจ (ใน-ต่างประเทศ) (4)จัดงาน Lanna Creative Tourism (5)ประชาสัมพันธ์ผ่านสื่อ-จัดทำสื่อ (6) จัดFAM TRIP (7)พัฒนาTourism cluster 
</t>
    </r>
    <r>
      <rPr>
        <b/>
        <u/>
        <sz val="8"/>
        <color indexed="8"/>
        <rFont val="Calibri"/>
        <family val="2"/>
      </rPr>
      <t>ความเห็น</t>
    </r>
    <r>
      <rPr>
        <b/>
        <sz val="8"/>
        <color indexed="8"/>
        <rFont val="Calibri"/>
        <family val="2"/>
      </rPr>
      <t xml:space="preserve"> • </t>
    </r>
    <r>
      <rPr>
        <sz val="8"/>
        <color indexed="8"/>
        <rFont val="Calibri"/>
        <family val="2"/>
      </rPr>
      <t>วัตถุประสงค์หลักของโครงการเพื่อสร้างสรรค์ผลิตภัณฑ์ท่องเที่ยวใหม่ แต่ละกิจกรรม(1)พัฒนาตัวแบบฯ ไม่ชัดเจนว่าจะสร้างผลิตภัณฑ์ใหม่อย่างไร และไม่มีรายละเอียด ระบุเพียงเป็นการจ้างเหมา/จ้างที่ปรึกษา ควรทบทวน นอกจากนี้ กิจกรรม 2-3 ขาดรายละเอียด • การสนับสนุนผู้ประกอบการร่วมงานแสดงสินค้า (ใน-ต่างประเทศ) ควรมีเกณฑ์คัดเลือกชัดเจนและให้เอกชนร่วมสบทบค่าใช้จ่าย 
(ค่าใช้จ่ายในการไปต่างประเทศเพื่อร่วมงานแสดงสินค้า 4,000,000  บาท)</t>
    </r>
  </si>
  <si>
    <r>
      <rPr>
        <b/>
        <u/>
        <sz val="8"/>
        <color theme="1"/>
        <rFont val="Calibri"/>
        <family val="2"/>
      </rPr>
      <t>กิจกรรม</t>
    </r>
    <r>
      <rPr>
        <b/>
        <sz val="8"/>
        <color theme="1"/>
        <rFont val="Calibri"/>
        <family val="2"/>
      </rPr>
      <t xml:space="preserve"> </t>
    </r>
    <r>
      <rPr>
        <sz val="8"/>
        <color theme="1"/>
        <rFont val="Calibri"/>
        <family val="2"/>
      </rPr>
      <t xml:space="preserve">(1)ส่งเสริมการผลิตลำไยอินทรีย์ 5 กลุ่ม 460 ไร่ (2)ลำไยจัมโบ้ 810 ราย 2,430 ไร่ (3)ลำไยนอกฤดู 480 ราย 1,440 ไร่ (4) พัฒนาศูนย์พัฒนาคุณภาพผลผลิตและคัดแยกผลไม้ชุมชน 6 ศูนย์ (5)จัดตั้งศูนย์เครือข่ายเกษตรกร 1 ศูนย์ 
</t>
    </r>
    <r>
      <rPr>
        <b/>
        <u/>
        <sz val="8"/>
        <color theme="1"/>
        <rFont val="Calibri"/>
        <family val="2"/>
      </rPr>
      <t>ความเห็น</t>
    </r>
    <r>
      <rPr>
        <sz val="8"/>
        <color theme="1"/>
        <rFont val="Calibri"/>
        <family val="2"/>
      </rPr>
      <t xml:space="preserve"> • กิจกรรมที่5 จัดตั้งศูนย์เครือข่ายฯ บทบาทหน้าที่ของศูนย์ฯไม่ชัดเจนอาจซ้ำซ้อนกับหน่วยงานกระทรวงเกษตรฯดำเนินการอยู่แล้ว ไม่มีแผนบริหารจัดการ เนื่องจากงบประมาณเป็นค่าจ้างบุคลากร และครุภัณฑ์สำนักงาน การบริหารจัดการศูนย์ฯให้มีความต่อเนื่องจะต้องของบประมาณทุกปีหรือไม่ ควรพิจารณาตัดกิจกรรมนี้ • กิจกรรมการส่งเสริมการผลิตลำไยจัมโบ้และนอกฤดู  ต้องเน้นส่งเสริมตามแนวทางเกษตรปลอดภัยหรืออินทรีย์เท่านั้น •  กิจกรรมที่ 4 ไม่ชัดเจนว่าเป็นการตั้งศูนย์ฯใหม่ หรือดำเนินการในกลุ่มเกษตรกร/ศูนย์เดิมที่มีอยู่แล้ว ควรระบุเกณฑ์คัดเลือกกลุ่มให้ชัดเจน และมีการวางแผนบริการจัดการให้ศูนย์ฯสามารถดำเนินการต่อเนื่องด้วยตนเองได้
</t>
    </r>
  </si>
  <si>
    <r>
      <rPr>
        <b/>
        <u/>
        <sz val="8"/>
        <color indexed="8"/>
        <rFont val="Calibri"/>
        <family val="2"/>
      </rPr>
      <t>กิจกรรม</t>
    </r>
    <r>
      <rPr>
        <sz val="8"/>
        <color indexed="8"/>
        <rFont val="Calibri"/>
        <family val="2"/>
      </rPr>
      <t xml:space="preserve"> (1) สรรหากลุ่มชุมชนต้นแบบ(ประชุมชี้แจงและพิจารณาเกณฑ์การคัดเลือก/คัดเลือก/ประชาสัมพันธ์ผ่านสื่อ) (2) วางแผนสร้างจุดขายและนำเสนอจุดขายให้กับชุมชนต้นแบบ อบรมพัฒนาบุคลากรในชุมชน (6 หลักสูตร)โดยการจ้างที่ปรึกษาดำเนินการ (3) จัดทำฐานข้อมูลท้องถิ่น และเปิดตัวชุมชนต้นแบบเป็นชุมชนท่องเที่ยว 
</t>
    </r>
    <r>
      <rPr>
        <b/>
        <u/>
        <sz val="8"/>
        <color indexed="8"/>
        <rFont val="Calibri"/>
        <family val="2"/>
      </rPr>
      <t>ความเห็น</t>
    </r>
    <r>
      <rPr>
        <sz val="8"/>
        <color indexed="8"/>
        <rFont val="Calibri"/>
        <family val="2"/>
      </rPr>
      <t xml:space="preserve"> •  โครงการมีความชัดเจนแสดงองค์ประกอบการพัฒนาชุมชนท่องเที่ยวเชิงสุขภาพที่มีกิจกรรมครอบคลุมตั้งแต่ต้นน้ำถึงปลายน้ำ และมีความเป็นไปได้
</t>
    </r>
  </si>
  <si>
    <r>
      <rPr>
        <b/>
        <u/>
        <sz val="8"/>
        <color indexed="8"/>
        <rFont val="Calibri"/>
        <family val="2"/>
      </rPr>
      <t>กิจกรรม</t>
    </r>
    <r>
      <rPr>
        <sz val="8"/>
        <color indexed="8"/>
        <rFont val="Calibri"/>
        <family val="2"/>
      </rPr>
      <t xml:space="preserve"> (1) สำรวจและจัดเก็บข้อมูลเบื้องต้นในแหล่งธรรมชาติและวัฒนธรรม และจัดประชุมเชิงปฏิบัติ ระดมความคิดเห็นจากกลุ่มย่อย เพื่อจัดทำแผนที่วัฒนธรรม และคัดเลือกมรดกทางธรรมชาติและวัฒนธรรมของ 4 จังหวัด (2) จัดทำฐานข้อมูลเชิงลึก(แบบสัมภาษณ์) เพื่อวิเคราะห์คุณค่าและความเป็นมา (3) จัดทำแผนที่ธรรมชาติและวัฒนธรรม
</t>
    </r>
    <r>
      <rPr>
        <b/>
        <u/>
        <sz val="8"/>
        <color indexed="8"/>
        <rFont val="Calibri"/>
        <family val="2"/>
      </rPr>
      <t>ความเห็น</t>
    </r>
    <r>
      <rPr>
        <sz val="8"/>
        <color indexed="8"/>
        <rFont val="Calibri"/>
        <family val="2"/>
      </rPr>
      <t xml:space="preserve"> • เป็นโครงการเกี่ยวกับมรดกโลก ดังนั้น กิจกรรมจะต้องมีความชัดเจนว่าสอดรับกับเงื่อนไขกฎเกณฑ์การเตรียมความพร้อมของการเป็นมรดกโลก และจะเป็นมรดกโลกประเภทใด • สำหรับจังหวัดแม่ฮ่องสอน มีรากฐานของวัฒนธรรมไทใหญ่ มากกว่าล้านนา จะสามารถเชื่อมโยงในกรอบแผนมรดกโลกล้านนาได้หรือไม่
</t>
    </r>
  </si>
  <si>
    <r>
      <rPr>
        <b/>
        <u/>
        <sz val="8"/>
        <color indexed="8"/>
        <rFont val="Calibri"/>
        <family val="2"/>
      </rPr>
      <t>กิจกรรม</t>
    </r>
    <r>
      <rPr>
        <sz val="8"/>
        <color indexed="8"/>
        <rFont val="Calibri"/>
        <family val="2"/>
      </rPr>
      <t xml:space="preserve"> (1) จัดอบรมสัมมนาผู้ประกอบการ 100 คน ให้ความรู้ในเรื่องการบริหารจัดการ การเก็บเกี่ยว การแยกเกรด การตัดแต่ง การสร้างแบรนด์สินค้า การพัฒนาบรรจุภัณฑ์ และความรู้เรื่องการทำตลาด (2) จัดทำต้นแบบบรรจุภัณฑ์สำหรับผลิตภัณฑ์ 50 ชิ้นงาน โดยให้ผู้ร่วมสัมมนาลงมือปฏิบัติ (3) ประชาสัมพันธ์ และจำหน่ายผลิตภัณฑ์ที่ได้จากโครงการในงาน NORTHERN FOOD AND GREEN PRODUCT EXPO 
</t>
    </r>
    <r>
      <rPr>
        <b/>
        <u/>
        <sz val="8"/>
        <color indexed="8"/>
        <rFont val="Calibri"/>
        <family val="2"/>
      </rPr>
      <t>ความเห็น</t>
    </r>
    <r>
      <rPr>
        <b/>
        <sz val="8"/>
        <color indexed="8"/>
        <rFont val="Calibri"/>
        <family val="2"/>
      </rPr>
      <t xml:space="preserve"> • </t>
    </r>
    <r>
      <rPr>
        <sz val="8"/>
        <color indexed="8"/>
        <rFont val="Calibri"/>
        <family val="2"/>
      </rPr>
      <t xml:space="preserve">เป็นโครงการพัฒนาบรรจุภัณฑ์สำหรับผลิตภัณฑ์เกษตรซึ่งผู้ประกอบการจะได้ประโยชน์โดยตรง เป็นการสร้างมูลค่าเพิ่มให้สินค้า • สำหรับการตลาดและประชาสัมพันธ์ ควรวางแผนทดสอบสินค้าในวงกว้าง นอกจากออกงาน NORTHERN FOOD AND GREEN PRODUCT EXPO เพียงแห่งเดียว </t>
    </r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</si>
  <si>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  <charset val="222"/>
      </rPr>
      <t xml:space="preserve"> พัฒนานวัตกรรมการแปรรูปลำไย ต่อเนื่องจากปีที่ 1 แก่เกษตรกรผู้ปลูกลำไย โดย(ดำเนินการ ต.ค53-ก.ย54) ในปีที่2 เน้นศึกษาและพัฒนาศักยภาพการผลิต ประชาสัมพันธ์ถึงคุณประโยชน์อย่างต่อเนื่อง และนำผลผลิตออกทดสอบตลาด/จัดตั้งศูนย์กลางในการบริหารซื้อขายระหว่างผู้ผลิตและผู้บริโภค 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  <charset val="222"/>
      </rPr>
      <t xml:space="preserve"> • เป็นโครงการต่อเนื่องจากปี 2554 ซึ่งได้มีการออกแบบจัดสร้างโรงงานต้นแบบ (เสมือนจริง) และเครื่องจักรในการผลิตน้ำตาลสำเร็จรูป โดยในปี 2555 เป็นการผลิตเพื่อทดสอบตลาด และมีการศึกษาวิจัยตลาดเชิงลึกครอบคลุมตั้งแต่ด้านการลงทุน การบริหาร การตลาด การสร้างแบรนด์ และประชาสัมพันธ์ผลิตภัณฑ์ • เป็นโครงการที่สนับสนุนการพัฒนานวัตกรรมที่เชื่อมโยงนำงานวิจัยมาปรับใช้เชิงพาณิชย์อย่างเป็นรูปธรรม และจะเป็นทางเลือกสำหรับการแปรรูปลำไยให้เกิดมูลค่าเพิ่ม ช่วยลดปัญหาของผู้ผลิตลำไย • และมีบูรณาการระหว่างภาครัฐ เอกชน สถาบันการศึกษา
</t>
    </r>
  </si>
  <si>
    <r>
      <rPr>
        <b/>
        <u/>
        <sz val="8"/>
        <color indexed="8"/>
        <rFont val="Calibri"/>
        <family val="2"/>
      </rPr>
      <t>กิจกรรม</t>
    </r>
    <r>
      <rPr>
        <sz val="8"/>
        <color indexed="8"/>
        <rFont val="Calibri"/>
        <family val="2"/>
      </rPr>
      <t xml:space="preserve"> (1) ประชาสัมพันธ์โครงการ (2) จัดทำหลักสูตร และอบรมเชิงปฏิบัติการ อบรมบ่มเพาะและพัฒนานักการตลาด 80 คน (3) เข้าร่วมแสดงสินค้า และเจรจาทางการค้า (4) จัดตั้งเครือข่ายนักการตลาด (5) ศูนย์บ่มเพาะนักการตลาด (1 เครือข่าย) (5) จัดทำทำเนียบผลิตภัณฑ์ (1,000 ชุด) 
</t>
    </r>
    <r>
      <rPr>
        <b/>
        <u/>
        <sz val="8"/>
        <color indexed="8"/>
        <rFont val="Calibri"/>
        <family val="2"/>
      </rPr>
      <t>ความเห็น</t>
    </r>
    <r>
      <rPr>
        <b/>
        <sz val="8"/>
        <color indexed="8"/>
        <rFont val="Calibri"/>
        <family val="2"/>
      </rPr>
      <t xml:space="preserve"> • </t>
    </r>
    <r>
      <rPr>
        <sz val="8"/>
        <color indexed="8"/>
        <rFont val="Calibri"/>
        <family val="2"/>
      </rPr>
      <t>กิจกรรมเข้าร่วมงานแสดงสินค้า และเจรจาการค้า • ไม่มีรายละเอียดกลุ่มเป้าหมาย/สถานที่</t>
    </r>
  </si>
  <si>
    <r>
      <rPr>
        <b/>
        <u/>
        <sz val="8"/>
        <color indexed="8"/>
        <rFont val="Calibri"/>
        <family val="2"/>
      </rPr>
      <t>กิจกรรม</t>
    </r>
    <r>
      <rPr>
        <sz val="8"/>
        <color indexed="8"/>
        <rFont val="Calibri"/>
        <family val="2"/>
      </rPr>
      <t xml:space="preserve"> (1) จัดทำแผนแม่บท Cosmetic ของกลุ่ม (2) จัดตั้งหน่วยงานเพื่อขับเคลื่อนแผนฯ (3) จัดสัมมนาให้ความรู้ในเรื่องการผลิต การตลาด การประชาสัมพันธ์แก่เกษตรกร และผู้เกี่ยวข้อง (4) พัฒนาผลิตภัณฑ์ Cosmetic  3 ชนิด (5) สนับสนุนเครือข่ายเกษตรกรในการผลิตพืชสมุนไพรและเกษตรอินทรีย์ในการใช้เป็นวัตถุดิบ/นำผู้ประกอบการเข้าร่วมงานแสดงสินค้าด้านเครื่องสำอาง(ในและนอกประเทศ) (5) จัดกิจกรรมจับคู่ธุรกิจ
</t>
    </r>
    <r>
      <rPr>
        <b/>
        <u/>
        <sz val="8"/>
        <color indexed="8"/>
        <rFont val="Calibri"/>
        <family val="2"/>
      </rPr>
      <t>ความเห็น</t>
    </r>
    <r>
      <rPr>
        <sz val="8"/>
        <color indexed="8"/>
        <rFont val="Calibri"/>
        <family val="2"/>
      </rPr>
      <t xml:space="preserve"> • รายละเอียดกิจกรรมและรายการงบประมาณไม่ชัดเจน • การพัฒนาสมุนไพร(เครือข่าย คุณภาพและการตลาด) มีการดำเนินงานแล้วบางส่วนภายใต้โครงการพัฒนาธุรกิจบริการสุขภาพของกลุ่มจังหวัด ควรบูรณาการ • โครงการนี้ไม่น่าจะดำเนินการได้ทันภายในเวลา 1 ปี เพราะกิจกรรมเริ่มตั้งแต่การวางแผนแม่บท พัฒนาผลิตภัณฑ์เครื่องสำอางค์ ไปจนถึงการตลาด •  ควรมีการศีกษาความเป็นไปได้ในเบื้องต้นก่อน โดยในระยะแรกควรเป็นการเตรียมการสำรวจความพร้อม ศักยภาพ โอกาส ข้อจำกัด และขยายแนวคิด • สำหรับกิจกรรมการพัฒนาผลิตภัณฑ์ควรเป็นเรื่องของภาคเอกชนที่เป็นเครือข่าย • ควรปรับลดงบประมาณ 
(ค่าร่วมงานแสดงสินค้าในต่างประเทศ 1,500,000  บาท)</t>
    </r>
  </si>
  <si>
    <r>
      <rPr>
        <b/>
        <u/>
        <sz val="8"/>
        <color indexed="8"/>
        <rFont val="Calibri"/>
        <family val="2"/>
      </rPr>
      <t>กิจกรรม</t>
    </r>
    <r>
      <rPr>
        <sz val="8"/>
        <color indexed="8"/>
        <rFont val="Tahoma"/>
        <family val="2"/>
        <charset val="222"/>
      </rPr>
      <t xml:space="preserve"> (1) จัดทำโครงการ นำเสนอเพื่อขออนุมัติ และเพื่อเสนอแต่งตั้งคณะทำงาน (2) จัดประชุมคณะทำงานและหน่วยงานที่เกี่ยวข้อง (ผู้ประกอบการ ผู้ผลิตชุมชน และบุคลากรทุกภาคส่วน) ในการวางแผนดำเนินงาน และดำเนินงานตามแผนที่วางไว้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  <charset val="222"/>
      </rPr>
      <t xml:space="preserve"> • สาระโครงการไม่ระบุชัดเจนถึงรูปแบบกิจกรรม แต่คาดว่าจะเป็นการจัดงานจำหน่ายสินค้า มีการแสดงวัฒนธรรมและบันเทิง โดยจัดงาน 1 ครั้งในจังหวัดลำปาง • รายละเอียดโครงการไม่ชัดเจนทั้งรูปแบบการดำเนินงาน กลุ่มเป้าหมาย-กลุ่มสินค้าที่จะได้ประโยชน์  •  ควรพิจารณาความเหมาะสมของงบประมาณบางส่วนที่เป็นค่าจัดจ้างการแสดง -ดนตรี ค่านำชมแหล่งท่องเที่ยว
</t>
    </r>
  </si>
  <si>
    <r>
      <rPr>
        <b/>
        <u/>
        <sz val="8"/>
        <color indexed="8"/>
        <rFont val="Calibri"/>
        <family val="2"/>
      </rPr>
      <t>กิจกรรม</t>
    </r>
    <r>
      <rPr>
        <sz val="8"/>
        <color indexed="8"/>
        <rFont val="Calibri"/>
        <family val="2"/>
      </rPr>
      <t xml:space="preserve"> (1) ปรับปรุง Road map ของเชียงใหม่เมืองสร้างสรรค์ (2) จัดสัมมนานักลงทุนที่มีศักยภาพ (3) ส่งเสริมให้เชียงใหม่เป็นสถานที่เป้าหมายในการลงทุน (ในกรุงเทพ 1 ครั้ง และ ในกลุ่มจังหวัด 1 ครั้ง) (4) จัดตั้งจุดบริการข้อมูลครบวงจร ณ ศูนย์พัฒนาเทคโนโลยีเพื่ออุตสาหกรรม (5) จัดกิจกรรมสัมมนาผู้เกี่ยวข้องกับวิสาหกิจขนาดกลางและขนาดย่อม (6) พัฒนาเว็ปไซต์ให้มีศักยภาพมากขึ้น (7) สนับสนุนการปรับหลักสูตรสถาบันอุดมศึกษาในจังหวัดเชียงใหม่ (8) จัดทำแบบสอบถาม และจัดสัมมนาเชิงปฏิบัติการ เพื่อพัฒนาความสามารถของบริษัทให้อยู่ในระดับสากล (9) พัฒนาหลักสูตรฝึกอบรมปรับความพร้อมเชิงอาชีวศึกษา และอบรมเพื่อการรับรองคุณสมบัติที่จำเป็น (10) จัดตั้งศูนย์บริการข้อมูลครบวงจรระดับภูมิภาคเพื่อแสดงศักยภาพในการลงทุน (11) จัดสัมมนาเชิงปฏิบัติการ 4 ครั้งที่เชียงใหม่ และ 3 ครั้งในจังหวัดอื่น ในการเชื่อมโยงธุรกิจเชิงสร้างสรรค์
</t>
    </r>
    <r>
      <rPr>
        <b/>
        <u/>
        <sz val="8"/>
        <color indexed="8"/>
        <rFont val="Calibri"/>
        <family val="2"/>
      </rPr>
      <t>ความเห็น</t>
    </r>
    <r>
      <rPr>
        <sz val="8"/>
        <color indexed="8"/>
        <rFont val="Calibri"/>
        <family val="2"/>
      </rPr>
      <t xml:space="preserve"> • พื้นที่เป้าหมายของโครงการส่วนใหญ่เป็นจังหวัดเชียงใหม่ ควรเน้นขยายให้เชื่อมโยงประโยชน์ทั้ง 4 จังหวัด • กิจกรรมที่ 3 และ 10 เป็นการจัดตั้งศูนย์บริการข้อมูล ให้พิจารณาความซ้ำซ้อนกับองค์กรที่มีอยู่แล้ว เช่น SIPA  , TCDC  ,TISC (ศูนย์บริการข้อมูลการค้าการลงทุนของกลุ่มจังหวัด) และต้องมีแผนบริหารจัดการให้มีความต่อเนื่องไม่เป็นภาระงบประมาณของกลุ่มเป็นประจำทุกปี •  ลักษณะกิจกรรมส่วนใหญ่เป็นการจัดประชุมและฝึกอบรม •  ไม่มีข้อมูลตัวชี้วัดและค่าเป้าหมาย</t>
    </r>
  </si>
  <si>
    <t>ลำดับความสำคัญ</t>
  </si>
  <si>
    <r>
      <rPr>
        <b/>
        <u/>
        <sz val="8"/>
        <color indexed="8"/>
        <rFont val="Calibri"/>
        <family val="2"/>
      </rPr>
      <t>กิจกรรม</t>
    </r>
    <r>
      <rPr>
        <sz val="8"/>
        <color indexed="8"/>
        <rFont val="Calibri"/>
        <family val="2"/>
      </rPr>
      <t xml:space="preserve"> (1) ประชาสัมพันธ์ และรณรงค์ปลุกจิตสำนึก ผ่านสื่อทุกรูปแบบ (2) จัดเวทีเสวนา ศึกษาดูงานวีธีการจัดการวัสดุเหลือใช้ และอบรมให้ความรู้ด้านการใช้พลังงานทดแทน (400 คน ) จัดแปลงสาธิตการปลูกข้าวโพดและพืชตระกูลถั่วเพื่อลดการเผา (จังหวัดละ 10 แห่ง) (3) จัดกิจกรรมการมีส่วนร่วมของชุมชน (400 ชุมชน) โดยจัดประกวดชุมชนสีเขียว ระดับจังหวัดและกลุ่มจังหวัด (4) จัดตั้งศูนย์ประสานงาน 20 แห่ง /เครือข่ายเฝ้าระวังและแจ้งเหตุระดับจังหวัดและกลุ่มจังหวัด พร้อมทั้งจัดอบรมเชิงปฏิบัติการของอาสาสมัครและเครือข่าย 500 คน/จัดทำฐานข้อมูลของชุมชนและเครือข่ายด้านการอนุรักษ์ป่าไม้ระดับจังหวัด 5.สร้างฝายต้นน้ำลำธารโดยชุมชนมีส่วนร่วม 4,000 แห่ง (6) สร้างความร่วมมือกับประเทศเพื่อนบ้านในการป้องกันไฟป่าตามแนวชายแดน
</t>
    </r>
    <r>
      <rPr>
        <b/>
        <u/>
        <sz val="8"/>
        <color indexed="8"/>
        <rFont val="Calibri"/>
        <family val="2"/>
      </rPr>
      <t>ความเห็น</t>
    </r>
    <r>
      <rPr>
        <b/>
        <sz val="8"/>
        <color indexed="8"/>
        <rFont val="Calibri"/>
        <family val="2"/>
      </rPr>
      <t xml:space="preserve"> • </t>
    </r>
    <r>
      <rPr>
        <sz val="8"/>
        <color indexed="8"/>
        <rFont val="Calibri"/>
        <family val="2"/>
      </rPr>
      <t>เป็นการบูรณาการแนวทางการแก้ไขปัญหาหมอกควันซึ่งเป็นปัญหาสำคัญเร่งด่วนในกลุ่มจังหวัด • กิจกรรมที่เสนอมีองค์ประกอบค่อนข้างครอบคลุม โดยมีทั้งการรณรงค์ประชาสัมพันธ์ในวงกว้าง ระดับ อปท. และระดับหมู่บ้าน มีเรื่องการจัดการวัสดุเหลือใช้ การฟื้นฟูทรัพยากรป่าไม้-น้ำโดยการสร้างฝายต้นน้ำ และเริ่มมีกิจกรรมสร้างความร่วมมือกับประเทศเพื่อนบ้าน</t>
    </r>
  </si>
  <si>
    <r>
      <rPr>
        <b/>
        <u/>
        <sz val="8"/>
        <color indexed="8"/>
        <rFont val="Calibri"/>
        <family val="2"/>
      </rPr>
      <t>กิจกรรม</t>
    </r>
    <r>
      <rPr>
        <sz val="8"/>
        <color indexed="8"/>
        <rFont val="Calibri"/>
        <family val="2"/>
      </rPr>
      <t xml:space="preserve"> รวบรวมและจัดทำเอกสารเกี่ยวกับไทลื้อ ไทเขิน ไทยอง ไทใหญ่ ชนเผ่ากระเหรี่ยง โดยมีการแต่งตั้งคณะทำงาน และจัดประชุม /และจัดทำแผนท่องเที่ยววัฒนธรรมวิถี 4 ไท และชนเผ่า/ จัดงานวัฒนธรรมสัมพันธ์ 1 ครั้งที่เชียงใหม่ มีการจัดนิทรรศการ ขบวนแห่ การแสดง จำหน่ายสินค้า  
</t>
    </r>
    <r>
      <rPr>
        <b/>
        <u/>
        <sz val="8"/>
        <color indexed="8"/>
        <rFont val="Calibri"/>
        <family val="2"/>
      </rPr>
      <t>ความเห็น</t>
    </r>
    <r>
      <rPr>
        <sz val="8"/>
        <color indexed="8"/>
        <rFont val="Calibri"/>
        <family val="2"/>
      </rPr>
      <t xml:space="preserve"> • ควรปรับเพิ่มรายละเอียดโครงการ โดยเฉพาะตัวชี้วัดเป็นระดับความสำเร็จวัดอย่างไร /ให้ระบุความพร้อมของโครงการ /งบประมาณ • สำหรับชนเผ่า เลือกเพียง 1 ชนเผ่าเท่านั้นนั้น มีความเห็นว่าน้อยไป เพราะกิจกรรมนี้ไม่ได้เป็นการศึกษาใหม่ แต่เป็นการรวบรวมข้อมูลจากที่มีอยู่แล้วมาเรียบเรียงเป็นเอกสาร ดังนั้นควรบรรจุเรื่องราวให้ครอบคลุมทุกชนเผ่าในพื้นที่ 4 จังหวัดน่าจะได้ประโยชน์มากกว่า
</t>
    </r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</si>
  <si>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  <charset val="222"/>
      </rPr>
      <t xml:space="preserve"> (1) อบรมสมาชิกและเกษตรกร (4 จังหวัด 2,000 คน) ด้านการพัฒนาคุณภาพสินค้าตามความต้องการของตลาด และแปลงสินค้าเกษตร (2) อบรมผู้นำสถาบันเกษตรกร (28 กลุ่ม 160 คน) และศึกษาดูงานเกี่ยวกับการบริหารจัดการและการเชื่อมโยงเครือข่ายตลาดสินค้าเกษตร  (3) จัดซื้อวัสดุ(ตะกร้า) เพื่อใช้บรรจุสินค้าเกษตร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  <charset val="222"/>
      </rPr>
      <t xml:space="preserve"> • รูปแบบกิจกรรมเป็นการอบรมและดูงาน ควรตัดกิจกรรมนี้ • ตัวชี้วัดเป็นจำนวนเกษตรกรที่เข้าอบรมเท่านั้น ควรเพิ่มตัวชี้วัดที่สะท้อนผลสำเร็จเชิงคุณภาพของโครงการ เช่น ร้อยละของเกษตรกรที่รับการอบรมแล้วนำความรู้ไปปฏิบัติสามารถสร้างรายได้เพิ่ม</t>
    </r>
  </si>
  <si>
    <r>
      <rPr>
        <b/>
        <u/>
        <sz val="8"/>
        <color indexed="8"/>
        <rFont val="Calibri"/>
        <family val="2"/>
      </rPr>
      <t>กิจกรรม</t>
    </r>
    <r>
      <rPr>
        <sz val="8"/>
        <color indexed="8"/>
        <rFont val="Calibri"/>
        <family val="2"/>
      </rPr>
      <t xml:space="preserve"> ฝึกอบรมพัฒนาบุคลากรในการบริการ และพัฒนาความเชื่อมั่นและความปลอดภัยต่อแหล่งท่องเที่ยวและบริการ /ยกระดับมาตรฐานแหล่งท่องเที่ยว /ติดตามประเมินผล
</t>
    </r>
    <r>
      <rPr>
        <b/>
        <u/>
        <sz val="8"/>
        <color indexed="8"/>
        <rFont val="Calibri"/>
        <family val="2"/>
      </rPr>
      <t>ความเห็น</t>
    </r>
    <r>
      <rPr>
        <b/>
        <sz val="8"/>
        <color indexed="8"/>
        <rFont val="Calibri"/>
        <family val="2"/>
      </rPr>
      <t xml:space="preserve"> •  </t>
    </r>
    <r>
      <rPr>
        <sz val="8"/>
        <color indexed="8"/>
        <rFont val="Calibri"/>
        <family val="2"/>
      </rPr>
      <t>กิจกรรมที่1 และ 2 เป็นการฝึกอบรมบุคลากรเพียงอย่างเดียว อาจไม่บรรลุวัตถุประสงค์เรื่องสร้างความปลอดภัยแหล่งท่องเที่ยว •  กิจกรรมที่ 3 ยกระดับแหล่งท่องเที่ยว งบประมาณเป็นค่าครุภัณฑ์ ที่ดินสิ่งก่อสร้าง ไม่มีรายละเอียด ไม่ระบุพื้นที่ดำเนินงาน ไม่มีรายละเอียดการใช้งบประมาณ ปรับลดค่าใช้จ่ายในการจัดทำเสื้อและกระเป๋าในการอบรม</t>
    </r>
  </si>
  <si>
    <r>
      <rPr>
        <b/>
        <u/>
        <sz val="8"/>
        <color indexed="8"/>
        <rFont val="Calibri"/>
        <family val="2"/>
      </rPr>
      <t>กิจกรรม</t>
    </r>
    <r>
      <rPr>
        <b/>
        <sz val="8"/>
        <color indexed="8"/>
        <rFont val="Tahoma"/>
        <family val="2"/>
        <charset val="222"/>
      </rPr>
      <t xml:space="preserve"> </t>
    </r>
    <r>
      <rPr>
        <sz val="8"/>
        <color indexed="8"/>
        <rFont val="Tahoma"/>
        <family val="2"/>
      </rPr>
      <t>(</t>
    </r>
    <r>
      <rPr>
        <sz val="8"/>
        <color indexed="8"/>
        <rFont val="Tahoma"/>
        <family val="2"/>
        <charset val="222"/>
      </rPr>
      <t xml:space="preserve">1) ส่งเสริมการพัฒนาระบบโลจิสติกส์กลุ่มจังหวัด (2) จัดการประชุมกรรมการโครงการเพื่อติดตามความก้าวหน้า และประชาสัมพันธ์ผ่านสื่อ และศึกษาดูงานเชื่อมโยงเครือข่ายโลจิสติกส์ภายในประเทศ 1 ครั้ง ต่างประเทศ 1 ครั้ง 2. ฝึกอบรมบุคลากรด้านการขนส่งสินค้า (100 คน /จัดสัมมนาให้ความรู้ผู้บริหารด้านสารสนเทศ  (100 คน ) (3) จัดทำฐานข้อมูลเครือข่ายความร่วมมือ 1 ฐานข้อมูล และเว็ปไซต์ 1 เว็ปไซต์ /จัดสัมมนาพัฒนาเครือข่ายความร่วมมือของผู้ประกอบการด้าน Logistics ในกลุ่มจังหวัด และกลุ่ม GMS จำนวน 4 เครือข่าย/จัด Business Matching กับกลุ่ม GMS 
</t>
    </r>
    <r>
      <rPr>
        <b/>
        <u/>
        <sz val="8"/>
        <color indexed="8"/>
        <rFont val="Tahoma"/>
        <family val="2"/>
      </rPr>
      <t>ความเห็น</t>
    </r>
    <r>
      <rPr>
        <sz val="8"/>
        <color indexed="8"/>
        <rFont val="Tahoma"/>
        <family val="2"/>
        <charset val="222"/>
      </rPr>
      <t xml:space="preserve"> • เป็นโครงการต่อเนื่องจากปี 2554  • รายการงบประมาณขาดรายละเอียด ส่วนใหญ่ระบุเป็นการจ้างเหมา และควรพิจารณาความคุ้มค่าของงบประมาณ 
(กลุ่มจังหวัดขอปรับค่าใช้จ่ายในการสำรวจตลาดเก็บข้อมูลในประเทศจีนตอนใต้และประเทศลาวตอนบน 910,000  บาท)
</t>
    </r>
  </si>
  <si>
    <r>
      <rPr>
        <b/>
        <u/>
        <sz val="8"/>
        <color indexed="8"/>
        <rFont val="Calibri"/>
        <family val="2"/>
      </rPr>
      <t>กิจกรรม</t>
    </r>
    <r>
      <rPr>
        <sz val="8"/>
        <color indexed="8"/>
        <rFont val="Calibri"/>
        <family val="2"/>
      </rPr>
      <t xml:space="preserve"> (1) จัดแสดงและจำหน่ายผลิตภัณฑ์ล้านนาในประเทศอนุภูมิภาค BIMSTEC จำนวน 1 ครั้ง  (2) จัดแสดงศิลปวัฒนธรรมล้านนา (3)  สาธิตการผลิตสินค้าดีของ 4 จังหวัด ๆ ละ 1 ผลิตภัณฑ์  
</t>
    </r>
    <r>
      <rPr>
        <b/>
        <u/>
        <sz val="8"/>
        <color indexed="8"/>
        <rFont val="Calibri"/>
        <family val="2"/>
      </rPr>
      <t>ความเห็น</t>
    </r>
    <r>
      <rPr>
        <sz val="8"/>
        <color indexed="8"/>
        <rFont val="Calibri"/>
        <family val="2"/>
      </rPr>
      <t xml:space="preserve"> • ควรชี้แจงเพิ่มเติมความจำเป็นที่ต้องไปจัดแสดงสินค้าในต่างประเทศ  โดยการไปต่างประเทศจะต้องเป็นไปเพื่อขยายตลาดในประเทศใกล้เคียงที่เห็นประโยชน์ได้ชัดเจน และหรือเป้นการดำเนินงานที่ไม่ซ้ำซ้อนกับกระทรวงพาณิชย์  • ปรับปรุงแนวทางการดำเนินงานให้ชัดเจน  •  ตัวชี้วัดไม่สะท้อนผลลัพธ์ของโครงการ และค่าเป้าหมายน้อยมากเมื่อเทียบกับงบประมาณ (ผู้ประกอบการ 150 ราย มีประสบการณ์ตลาดมากขึ้น) •  ภาคเอกชนที่ร่วมโครงการต้องร่วมสมทบค่าใช้จ่าย 
(กลุ่มจังหวัดปรับค่าใช้จ่ายในการจัดงานการแสดงและจำหน่ายสินค้าในต่างประเทศเชื่อมโยง BIMSTEC และ AEC  3,000,000  บาท)
</t>
    </r>
  </si>
  <si>
    <r>
      <rPr>
        <b/>
        <u/>
        <sz val="8"/>
        <color indexed="8"/>
        <rFont val="Calibri"/>
        <family val="2"/>
      </rPr>
      <t>กิจกรรม</t>
    </r>
    <r>
      <rPr>
        <sz val="8"/>
        <color indexed="8"/>
        <rFont val="Calibri"/>
        <family val="2"/>
      </rPr>
      <t xml:space="preserve"> (1) จัดตั้งคณะกรรมการนวัตกรรมเข้มแข็งของจังหวัด (4คณะ) และกลุ่มจังหวัด (1คณะ) เพื่อประสานงาน สนับสนุน และติดตามความก้าวหน้าโครงการ (2)จัดอบรมสร้างความรู้ความเข้าใจเรื่องกฎระเบียบและการส่งสินค้าไปต่างประเทศ (จำนวน 5 ครั้งๆละ 1 วัน) รวมอย่างน้อย 250 คน (3) จัดอบรมให้ความรู้ด้านการพัฒนานวัตกรรม (4) จัดจ้างผู้เชี่ยวชาญประเมินศักยภาพด้านนวัตกรรมของผู้ประกอบการ และกลุ่มอุตสาหกรรมโดยใช้กรอบการประเมินที่มีการประยุกต์ใช้แพร่หลายในทั่วโลก (5) พิจารณา คัดกรองและคัดเลือกหานวัตกรรมที่เหมาะสมกับแต่ละกลุ่ม (15 แบบ) (6) สำรวจ และวิจัยความต้องการ และตลาดเชิงลึก (7) จัดทำแผนยุทธศาสตร์ในระดับจังหวัด และกลุ่มจังหวัด (8) จัดตลาดนัดนวัตกรรมล้านนา (จำนวน 1 ครั้ง 3 วัน)  (9) ประชุมเชื่อมโยงนวัตกรรมร่วมกับผู้ประกอบการจากประเทศเพื่อนบ้าน (10) จัดตั้งศูนย์ประสานงานเครือข่ายนวัตกรรมในแต่ละจังหวัด (4 จุด)และกลุ่มจังหวัดเพื่อเป็นจุดศูนย์รวมข้อมูล มีศูนย์กลางกลุ่มจังหวัดอยู่ที่จังหวัดเชียงใหม่ 
</t>
    </r>
    <r>
      <rPr>
        <b/>
        <u/>
        <sz val="8"/>
        <color indexed="8"/>
        <rFont val="Calibri"/>
        <family val="2"/>
      </rPr>
      <t>ความเห็น</t>
    </r>
    <r>
      <rPr>
        <sz val="8"/>
        <color indexed="8"/>
        <rFont val="Calibri"/>
        <family val="2"/>
      </rPr>
      <t xml:space="preserve"> •  โครงการมีองค์ประกอบในการพัฒนานวัตกรรมในภาคอุตสาหกรรมอย่างครบถ้วน ตั้งแต่การจัดทำแผน การพัฒนาผู้ประกอบการและกลุ่มสินค้าอย่างเป็นรูปธรรม ตลอดจนกิจกรรมด้านการตลาด •  สำหรับกิจกรรมจัดตั้งศูนย์ประสานงาน มีค่าใช้จ่ายในการจ้างพนักงาน ค่าเช่าสถานที่ และค่าอุปกรณ์สำนักงาน ไม่ชัดเจนในบทบาทหน้าที่ และไม่มีแผนบริหารจัดการที่จะไม่เป็นภาระด้านงบประมาณต่อเนื่อง เห็นควรพิจารณา สำนักงานอุตสาหกรรมจังหวัด/สภาอุตสาหกรรมจังหวัดควรให้การสนับสนุนภารกิจนี้
</t>
    </r>
  </si>
  <si>
    <r>
      <rPr>
        <b/>
        <u/>
        <sz val="8"/>
        <color indexed="8"/>
        <rFont val="Calibri"/>
        <family val="2"/>
      </rPr>
      <t>กิจกรรม</t>
    </r>
    <r>
      <rPr>
        <b/>
        <sz val="8"/>
        <color indexed="8"/>
        <rFont val="Calibri"/>
        <family val="2"/>
      </rPr>
      <t xml:space="preserve"> (</t>
    </r>
    <r>
      <rPr>
        <sz val="8"/>
        <color indexed="8"/>
        <rFont val="Calibri"/>
        <family val="2"/>
      </rPr>
      <t xml:space="preserve">1) จัดงานแสดงและจำหน่ายสินค้า (600 คูหา/11.35  ล้านบาท) (2) จัดประชุม-เจราจาจับคู่การค้า (100 ราย/1.93 ล้านบาท) (3) การเผยแพร่และประชาสัมพันธ์การจัดงานแสดงสินค้า (3.33 ล้านบาท) (4) การเชื่อมโยงการค้ากับกลุ่ม GMS เช่น ส่งเสริมการค้าชายแดน การสร้างความสัมพันธ์ การร่วมงานแสดงสินค้า (ผู้บริหารและเจ้าหน้าที่ 17 คน ภาคเอกชน 17 คน /3.19 ล้านบาท) (5) ติดตามประเมินผล (โดยจ้างที่ปรึกษา /0.5 ล้านบาท)
</t>
    </r>
    <r>
      <rPr>
        <b/>
        <u/>
        <sz val="8"/>
        <color indexed="8"/>
        <rFont val="Calibri"/>
        <family val="2"/>
      </rPr>
      <t>ความเห็น</t>
    </r>
    <r>
      <rPr>
        <b/>
        <sz val="8"/>
        <color indexed="8"/>
        <rFont val="Calibri"/>
        <family val="2"/>
      </rPr>
      <t xml:space="preserve">  • </t>
    </r>
    <r>
      <rPr>
        <sz val="8"/>
        <color indexed="8"/>
        <rFont val="Calibri"/>
        <family val="2"/>
      </rPr>
      <t>กิจกรรมงานจำหน่ายสินค้าเคยดำเนินงานแล้วในปี 2553 และสร้างยอดขายให้เอกชนที่เข้าร่วมงาน ดังนั้นการจัดงานในปี 2555 ควรให้ผู้เข้าร่วมสบทบค่าใช้จ่าย  •  ควรพิจารณาปรับลดงบประมาณมีหลายรายการที่ไม่ควรเป็นภาระงบประมาณของรัฐ เช่น กิจกรรมบันเทิง การขนส่งของฝาก และอาจลดค่าใช้จ่ายที่ไม่จำเป็นในพิธีเปิดงาน ค่าประชาสัมพันธ์ที่สูงมาก/ กิจกรรม 4 รายละเอียดการดำเนินงานไม่ชัดเจน และงบประมาณสูงมาก 
(กลุ่มจังหวัดปรับค่าใช้จ่ายในการไปต่างประเทศเพื่อเชื่อมโยงการค้ากับกลุ่มประเทศ GMS และ AEC  3,138,500  บาท)</t>
    </r>
  </si>
  <si>
    <r>
      <rPr>
        <b/>
        <u/>
        <sz val="8"/>
        <color indexed="8"/>
        <rFont val="Tahoma"/>
        <family val="2"/>
      </rPr>
      <t>กิจกรรม</t>
    </r>
    <r>
      <rPr>
        <sz val="8"/>
        <color indexed="8"/>
        <rFont val="Tahoma"/>
        <family val="2"/>
        <charset val="222"/>
      </rPr>
      <t xml:space="preserve"> (1) จัดทำแม่บทการตลาดเชิงลึก GMS&amp;AEC  โดยระดมความคิดเห็นจากหน่วยงานที่เกี่ยวข้อง (2) สัมมนาให้ความรู้แก่ภาครัฐ เอกชน และประชาชน/ พัฒนาความรู้แก่ผู้ประกอบการในกลุ่มจังหวัดที่มีศักยภาพน้อย และได้รับผลกระทบจากการเปิดการค้าเสรี /อบรมผู้ประกอบการที่มีศักยภาพ (50 คน) ในการทำตลาด ในกลุ่มGMS - AEC  (3) ส่งเสริมการตลาด โดยพัฒนาคุณภาพ สินค้าเกษตรแปรรูป ให้ได้มาตรฐาน ฮาลาล /ร่วมงานแสดงและจำหน่ายสินค้าในกลุ่มประเทศ GMS-AEC/ประชาสัมพันธ์สินค้าและบริการของกลุ่มจังหวัดในตลาดของกลุ่มประเทศ GMS-AEC (4) ออกแบบวางแผนผังและส่งเสริมการยกระดับการพัฒนาการค้าชายแดน
</t>
    </r>
    <r>
      <rPr>
        <b/>
        <u/>
        <sz val="8"/>
        <color indexed="8"/>
        <rFont val="Calibri"/>
        <family val="2"/>
      </rPr>
      <t>ความเห็น</t>
    </r>
    <r>
      <rPr>
        <sz val="8"/>
        <color indexed="8"/>
        <rFont val="Calibri"/>
        <family val="2"/>
      </rPr>
      <t xml:space="preserve"> • เป็นโครงการที่มีความสำคัญจะช่วยเตรียมความพร้อมของผู้ประกอบการให้สามารถปรับตัวแข่งขันได้ในประชาคมเศรษฐกิจอาเซียน อย่างไรก็ตาม รายละเอียดกิจกรรมและงบประมาณไม่ชัดเจน • สำหรับกิจกรรม 4 ไม่ชัดเจนว่าจะทำอะไร-ที่ไหน หากเป็นการวางผังเมืองชายแดน ควรให้สำนักงานโยธาธิการและผังเมืองเป็นหน่วยรับผิดชอบ  
(กลุ่มจังหวัดปรับค่าใช้จ่ายในการไปต่างประเทศเพื่อเชื่อมโยงตลาดสู่กลุ่มประเทศ AEC  2,400,000  บาท)</t>
    </r>
  </si>
  <si>
    <r>
      <rPr>
        <b/>
        <u/>
        <sz val="8"/>
        <color indexed="8"/>
        <rFont val="Calibri"/>
        <family val="2"/>
      </rPr>
      <t>กิจกรรม</t>
    </r>
    <r>
      <rPr>
        <sz val="8"/>
        <color indexed="8"/>
        <rFont val="Tahoma"/>
        <family val="2"/>
        <charset val="222"/>
      </rPr>
      <t xml:space="preserve"> จัดกิจกรรมสร้างนักคิด ฝึกอบรม สร้างผลิตภัณฑ์และบริหารสร้างสรรค์ ( จำนวน 5 ผลิตภัณฑ์ ต่อจังหวัด) สร้างแอนนิเมชั่นส่งเสริมการท่องเที่ยวและศิลปวัฒนธรรม (จังหวัดละ 5 นาที ต่อจังหวัด) สร้างเว็ปไซด์ All aboout Lanna ที่สามารถค้นหาข้อมูลได้ทุกเรื่อง/สร้างเวทีแสดงความคิดสร้างสรรค์ ฝึกอบรมและจัดกิจกรรมส่งเสริมกิจกรรมชุมชน ด้านการผลิตหัตถกรรม อาหาร และท่องเที่ยว ( 1 ชุมชน ต่อจังหวัด) ส่งเสริมกิจกรรมเวทีในมหาวิทยาลัย โดยให้นักศึกษามีโอกาสแสดงผลงาน และสร้างกิจกรรมเวทีสร้างสรรค์ในสวนสาธารณะประจำจังหวัด 4 จังหวัด /จัดกิจกรรม Lanna Green Clean Creative Festival เพื่อแสดงสินค้าต้นแบบ และสินค้าหัตถกรรมในกลุ่มจังหวัด 2 ครั้ง และจัดประกวด  Lanna Green Clean Creative Award ระดับประชาชนและสถานศึกษา (ผู้เข้าประกวดไม่น้อยกว่า 80 ราย 1 ครั้ง) 
</t>
    </r>
    <r>
      <rPr>
        <b/>
        <u/>
        <sz val="8"/>
        <color indexed="8"/>
        <rFont val="Calibri"/>
        <family val="2"/>
      </rPr>
      <t>ความเห็น</t>
    </r>
    <r>
      <rPr>
        <sz val="8"/>
        <color indexed="8"/>
        <rFont val="Calibri"/>
        <family val="2"/>
      </rPr>
      <t xml:space="preserve"> • โครงการมีกิจกรรมหลายด้านที่ส่งเสริมการพัฒนาเศรษฐกิจสร้างสรรค์ • ควรดำเนินงานต่อยอดจากโครงการในปี 2554 ที่มีการวางแผนแม่บทไว้แล้ว • พิจารณาความเหมาะสมของงบประมาณบางรายการอาจปรับลดลงได้ เช่น กิจกรรมอบรมนักศึกษา-บัณฑิต อาจกำหนดให้มีการเก็บค่าลงทะเบียนบางส่วน หรือในกิจกรรมที่มีกลุ่มธุรกิจที่ได้ประโยชน์ควรให้สมทบค่าใช้จ่าย ปรับลดค่าใช้จ่ายในการจัดทำกระเป๋าในการอบรม</t>
    </r>
  </si>
  <si>
    <t>ไม่ควรสนับสนุนงบประมาณ</t>
  </si>
  <si>
    <t>กลุ่มจังหวัดภาคเหนือตอนบน 1 (เชียงใหม่ ลำพูน ลำปาง แม่ฮ่องสอน)</t>
  </si>
  <si>
    <r>
      <rPr>
        <b/>
        <u/>
        <sz val="8"/>
        <color indexed="8"/>
        <rFont val="Calibri"/>
        <family val="2"/>
      </rPr>
      <t>กิจกรรม</t>
    </r>
    <r>
      <rPr>
        <sz val="8"/>
        <color indexed="8"/>
        <rFont val="Calibri"/>
        <family val="2"/>
      </rPr>
      <t xml:space="preserve"> (1) เป็นการรณรงค์ ประชาสัมพันธ์ เผยแพร่ ความรู้ความเข้าใจ ความปลอดภัยด้านอาหาร แหล่งผลิต และจำหน่ายสินค้าเกษตรปลอดภัยผ่านสื่อต่างๆ  (2) จัดทำสื่อประชาสัมพันธ์ เอกสาร CD แผ่นพับต่างๆ (3) พัฒนาเครือข่ายอาหารปลอดภัย โดยการจัดตั้ง ประชุมสัมมนาเครือข่ายผู้บริโภคในชุมชน จำนวน 400 หมู่บ้าน (4) จัดทำระบบเตือนภัยด้านอาหาร (5) เชื่อมโยงระบบฐานข้อมูล 
</t>
    </r>
    <r>
      <rPr>
        <b/>
        <u/>
        <sz val="8"/>
        <color indexed="8"/>
        <rFont val="Calibri"/>
        <family val="2"/>
      </rPr>
      <t>ความเห็น</t>
    </r>
    <r>
      <rPr>
        <sz val="8"/>
        <color indexed="8"/>
        <rFont val="Calibri"/>
        <family val="2"/>
      </rPr>
      <t xml:space="preserve"> • กิจกรรมการจัดทำระบบฐานข้อมูล และระบบเตือนภัยยังไม่ชัดเจน •  กิจกรรมการประชาสัมพันธ์ความปลอดภัยด้านอาหาร ควรเป็นภารกิจของกระทรวงสาธารณสุข เพราะเป็นการเผยแพร่ผ่านสื่อทั่วประเทศ •  การผลิตแผ่นพับ บอร์ดนิทรรศการต่างๆ ไม่ได้ระบุชัดเจนถึงการใช้งานใช้ประโยชน์ต่อเนื่อง • งบประมาณมีค่าครุภัณฑ์คอมพิวเตอร์หลายรายการ และมีการจ้างเจ้าหน้าที่โครงการ (ในกิจกรรม 3, 5 และ 7)</t>
    </r>
  </si>
  <si>
    <t xml:space="preserve">หมายเหตุ : การจัดสรรตามกรอบวงเงินงบประมาณปี 2555  ตามเกณฑ์ของ ก.น.จ. ของกลุ่มจังหวัดภาคเหนือตอนบน 1  จำนวน 294.0 ล้านบาท </t>
  </si>
  <si>
    <t>โรงงานต้นแบบถ่ายทอดเทคโนโลยีอุตสาหกรรมน้ำตาลลำไย (โครงการต่อเนื่องปีที่ 2)</t>
  </si>
  <si>
    <t>พัฒนาระบบบริหารจัดการโลจิสติกส์ กลุ่มจังหวัด เชื่อมโยง GMS และ AEC</t>
  </si>
  <si>
    <t>ส่งเสริมและพัฒนาตลาดสิ่งบ่งชี้ทางภูมิศาสตร์ (GI:Geographical Indication) ตราสัญลักษณ์ผลิตภัณฑ์จังหวัด (PB:Provincial Brand) และผลิตภัณฑ์เด่นของจังหวัด (OPOP)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</si>
</sst>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87" formatCode="_-* #,##0_-;\-* #,##0_-;_-* &quot;-&quot;??_-;_-@_-"/>
    <numFmt numFmtId="188" formatCode="#,##0;[Red]#,##0"/>
    <numFmt numFmtId="189" formatCode="#,##0_ ;\-#,##0\ "/>
  </numFmts>
  <fonts count="42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0"/>
      <color indexed="8"/>
      <name val="Tahoma"/>
      <family val="2"/>
    </font>
    <font>
      <sz val="8"/>
      <color indexed="8"/>
      <name val="Tahoma"/>
      <family val="2"/>
      <charset val="222"/>
    </font>
    <font>
      <b/>
      <sz val="8"/>
      <color indexed="8"/>
      <name val="Tahoma"/>
      <family val="2"/>
    </font>
    <font>
      <sz val="11"/>
      <color indexed="8"/>
      <name val="Tahoma"/>
      <family val="2"/>
      <charset val="222"/>
    </font>
    <font>
      <sz val="12"/>
      <color indexed="8"/>
      <name val="Wingdings 2"/>
      <family val="1"/>
      <charset val="2"/>
    </font>
    <font>
      <sz val="10"/>
      <name val="Arial"/>
      <family val="2"/>
    </font>
    <font>
      <sz val="8"/>
      <color theme="1"/>
      <name val="Tahoma"/>
      <family val="2"/>
      <charset val="222"/>
      <scheme val="minor"/>
    </font>
    <font>
      <sz val="8"/>
      <color indexed="8"/>
      <name val="Tahoma"/>
      <family val="2"/>
      <scheme val="minor"/>
    </font>
    <font>
      <sz val="10"/>
      <name val="Tahoma"/>
      <family val="2"/>
      <scheme val="minor"/>
    </font>
    <font>
      <sz val="8"/>
      <name val="Tahoma"/>
      <family val="2"/>
      <scheme val="minor"/>
    </font>
    <font>
      <b/>
      <sz val="8"/>
      <name val="Tahoma"/>
      <family val="2"/>
      <scheme val="minor"/>
    </font>
    <font>
      <sz val="8"/>
      <color theme="3" tint="0.39997558519241921"/>
      <name val="Tahoma"/>
      <family val="2"/>
      <scheme val="minor"/>
    </font>
    <font>
      <sz val="8"/>
      <color theme="3" tint="0.39997558519241921"/>
      <name val="Tahoma"/>
      <family val="2"/>
    </font>
    <font>
      <b/>
      <sz val="12"/>
      <color indexed="8"/>
      <name val="Tahoma"/>
      <family val="2"/>
    </font>
    <font>
      <sz val="8"/>
      <color theme="3" tint="0.59996337778862885"/>
      <name val="Tahoma"/>
      <family val="2"/>
    </font>
    <font>
      <sz val="11"/>
      <color theme="1"/>
      <name val="Tahoma"/>
      <family val="2"/>
    </font>
    <font>
      <sz val="10"/>
      <color indexed="8"/>
      <name val="Tahoma"/>
      <family val="2"/>
    </font>
    <font>
      <sz val="9"/>
      <color rgb="FFFF0000"/>
      <name val="Tahoma"/>
      <family val="2"/>
    </font>
    <font>
      <sz val="8"/>
      <color rgb="FFFF0000"/>
      <name val="Tahoma"/>
      <family val="2"/>
    </font>
    <font>
      <sz val="11"/>
      <color rgb="FFFF0000"/>
      <name val="Tahoma"/>
      <family val="2"/>
    </font>
    <font>
      <sz val="11"/>
      <color theme="3" tint="0.39997558519241921"/>
      <name val="Tahoma"/>
      <family val="2"/>
    </font>
    <font>
      <sz val="10"/>
      <color theme="3" tint="0.39997558519241921"/>
      <name val="Tahoma"/>
      <family val="2"/>
    </font>
    <font>
      <sz val="10"/>
      <name val="Tahoma"/>
      <family val="2"/>
    </font>
    <font>
      <b/>
      <sz val="10"/>
      <name val="Tahoma"/>
      <family val="2"/>
    </font>
    <font>
      <sz val="8"/>
      <name val="Calibri"/>
      <family val="2"/>
    </font>
    <font>
      <sz val="8"/>
      <color theme="1"/>
      <name val="Calibri"/>
      <family val="2"/>
    </font>
    <font>
      <sz val="8"/>
      <color indexed="8"/>
      <name val="Calibri"/>
      <family val="2"/>
    </font>
    <font>
      <sz val="8"/>
      <color indexed="8"/>
      <name val="Tahoma"/>
      <family val="2"/>
    </font>
    <font>
      <b/>
      <sz val="8"/>
      <color indexed="8"/>
      <name val="Calibri"/>
      <family val="2"/>
    </font>
    <font>
      <b/>
      <sz val="8"/>
      <color theme="1"/>
      <name val="Calibri"/>
      <family val="2"/>
    </font>
    <font>
      <b/>
      <sz val="8"/>
      <color indexed="8"/>
      <name val="Tahoma"/>
      <family val="2"/>
      <charset val="222"/>
    </font>
    <font>
      <b/>
      <u/>
      <sz val="8"/>
      <color indexed="8"/>
      <name val="Calibri"/>
      <family val="2"/>
    </font>
    <font>
      <b/>
      <u/>
      <sz val="8"/>
      <color theme="1"/>
      <name val="Calibri"/>
      <family val="2"/>
    </font>
    <font>
      <b/>
      <u/>
      <sz val="8"/>
      <color indexed="8"/>
      <name val="Tahoma"/>
      <family val="2"/>
    </font>
    <font>
      <b/>
      <sz val="8"/>
      <name val="Tahoma"/>
      <family val="2"/>
    </font>
    <font>
      <sz val="8"/>
      <name val="Tahoma"/>
      <family val="2"/>
    </font>
    <font>
      <sz val="8"/>
      <name val="Tahoma"/>
      <family val="2"/>
      <charset val="222"/>
    </font>
    <font>
      <sz val="11"/>
      <name val="Tahoma"/>
      <family val="2"/>
      <charset val="222"/>
      <scheme val="minor"/>
    </font>
    <font>
      <sz val="8"/>
      <color theme="1"/>
      <name val="Tahoma"/>
      <family val="2"/>
    </font>
    <font>
      <sz val="12"/>
      <color rgb="FFFF0000"/>
      <name val="Wingdings 2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5" fillId="0" borderId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00">
    <xf numFmtId="0" fontId="0" fillId="0" borderId="0" xfId="0"/>
    <xf numFmtId="0" fontId="2" fillId="0" borderId="0" xfId="0" applyFont="1" applyAlignment="1">
      <alignment horizontal="left"/>
    </xf>
    <xf numFmtId="49" fontId="3" fillId="0" borderId="0" xfId="0" applyNumberFormat="1" applyFont="1" applyAlignment="1">
      <alignment wrapText="1"/>
    </xf>
    <xf numFmtId="187" fontId="3" fillId="0" borderId="0" xfId="1" applyNumberFormat="1" applyFont="1"/>
    <xf numFmtId="0" fontId="3" fillId="0" borderId="0" xfId="0" applyFont="1" applyAlignment="1">
      <alignment horizontal="right"/>
    </xf>
    <xf numFmtId="49" fontId="0" fillId="0" borderId="0" xfId="0" applyNumberFormat="1" applyAlignment="1">
      <alignment wrapText="1"/>
    </xf>
    <xf numFmtId="0" fontId="0" fillId="0" borderId="0" xfId="0" applyAlignment="1">
      <alignment horizontal="right"/>
    </xf>
    <xf numFmtId="187" fontId="0" fillId="0" borderId="0" xfId="1" applyNumberFormat="1" applyFont="1"/>
    <xf numFmtId="0" fontId="15" fillId="0" borderId="0" xfId="0" applyFont="1" applyAlignment="1">
      <alignment vertical="center"/>
    </xf>
    <xf numFmtId="0" fontId="16" fillId="0" borderId="0" xfId="0" applyFont="1"/>
    <xf numFmtId="0" fontId="17" fillId="0" borderId="0" xfId="0" applyFont="1"/>
    <xf numFmtId="187" fontId="20" fillId="0" borderId="0" xfId="0" applyNumberFormat="1" applyFont="1"/>
    <xf numFmtId="0" fontId="21" fillId="0" borderId="0" xfId="0" applyFont="1"/>
    <xf numFmtId="0" fontId="21" fillId="0" borderId="15" xfId="0" applyFont="1" applyBorder="1"/>
    <xf numFmtId="0" fontId="19" fillId="0" borderId="0" xfId="9" applyFont="1" applyAlignment="1">
      <alignment vertical="center"/>
    </xf>
    <xf numFmtId="187" fontId="19" fillId="0" borderId="0" xfId="1" applyNumberFormat="1" applyFont="1" applyAlignment="1">
      <alignment vertical="center"/>
    </xf>
    <xf numFmtId="0" fontId="19" fillId="0" borderId="0" xfId="0" applyFont="1" applyFill="1" applyBorder="1" applyAlignment="1">
      <alignment horizontal="center" vertical="center" wrapText="1"/>
    </xf>
    <xf numFmtId="187" fontId="19" fillId="0" borderId="0" xfId="1" applyNumberFormat="1" applyFont="1" applyBorder="1" applyAlignment="1">
      <alignment horizontal="center" vertical="center"/>
    </xf>
    <xf numFmtId="0" fontId="22" fillId="0" borderId="0" xfId="0" applyFont="1"/>
    <xf numFmtId="187" fontId="22" fillId="0" borderId="0" xfId="1" applyNumberFormat="1" applyFont="1"/>
    <xf numFmtId="187" fontId="23" fillId="0" borderId="0" xfId="1" applyNumberFormat="1" applyFont="1"/>
    <xf numFmtId="1" fontId="22" fillId="0" borderId="0" xfId="0" applyNumberFormat="1" applyFont="1"/>
    <xf numFmtId="187" fontId="14" fillId="0" borderId="0" xfId="0" applyNumberFormat="1" applyFont="1"/>
    <xf numFmtId="187" fontId="22" fillId="0" borderId="0" xfId="0" applyNumberFormat="1" applyFont="1"/>
    <xf numFmtId="0" fontId="18" fillId="0" borderId="0" xfId="0" applyFont="1" applyAlignment="1">
      <alignment vertical="center"/>
    </xf>
    <xf numFmtId="0" fontId="24" fillId="0" borderId="0" xfId="9" applyFont="1" applyAlignment="1">
      <alignment vertical="center"/>
    </xf>
    <xf numFmtId="187" fontId="24" fillId="0" borderId="0" xfId="1" applyNumberFormat="1" applyFont="1" applyAlignment="1">
      <alignment vertical="center"/>
    </xf>
    <xf numFmtId="0" fontId="2" fillId="0" borderId="1" xfId="9" applyFont="1" applyFill="1" applyBorder="1" applyAlignment="1">
      <alignment horizontal="center" vertical="center"/>
    </xf>
    <xf numFmtId="187" fontId="2" fillId="0" borderId="14" xfId="1" applyNumberFormat="1" applyFont="1" applyFill="1" applyBorder="1" applyAlignment="1">
      <alignment horizontal="center" vertical="center"/>
    </xf>
    <xf numFmtId="187" fontId="2" fillId="0" borderId="1" xfId="1" applyNumberFormat="1" applyFont="1" applyFill="1" applyBorder="1" applyAlignment="1">
      <alignment horizontal="center" vertical="center"/>
    </xf>
    <xf numFmtId="0" fontId="24" fillId="0" borderId="2" xfId="9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1" fontId="24" fillId="0" borderId="2" xfId="2" applyNumberFormat="1" applyFont="1" applyBorder="1" applyAlignment="1">
      <alignment horizontal="center" vertical="center" wrapText="1"/>
    </xf>
    <xf numFmtId="187" fontId="24" fillId="0" borderId="2" xfId="1" applyNumberFormat="1" applyFont="1" applyBorder="1" applyAlignment="1">
      <alignment horizontal="center" vertical="center" wrapText="1"/>
    </xf>
    <xf numFmtId="0" fontId="24" fillId="0" borderId="3" xfId="9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1" fontId="24" fillId="0" borderId="3" xfId="2" applyNumberFormat="1" applyFont="1" applyBorder="1" applyAlignment="1">
      <alignment horizontal="center" vertical="center" wrapText="1"/>
    </xf>
    <xf numFmtId="187" fontId="24" fillId="0" borderId="3" xfId="1" applyNumberFormat="1" applyFont="1" applyBorder="1" applyAlignment="1">
      <alignment horizontal="center" vertical="center" wrapText="1"/>
    </xf>
    <xf numFmtId="0" fontId="24" fillId="2" borderId="3" xfId="0" applyFont="1" applyFill="1" applyBorder="1" applyAlignment="1">
      <alignment horizontal="left" vertical="center" wrapText="1"/>
    </xf>
    <xf numFmtId="1" fontId="25" fillId="0" borderId="1" xfId="2" applyNumberFormat="1" applyFont="1" applyBorder="1" applyAlignment="1">
      <alignment horizontal="center" vertical="center"/>
    </xf>
    <xf numFmtId="187" fontId="25" fillId="0" borderId="1" xfId="1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NumberFormat="1" applyFont="1" applyAlignment="1">
      <alignment vertical="center" wrapText="1"/>
    </xf>
    <xf numFmtId="0" fontId="0" fillId="0" borderId="0" xfId="0" applyNumberFormat="1" applyAlignment="1">
      <alignment vertical="center" wrapText="1"/>
    </xf>
    <xf numFmtId="0" fontId="3" fillId="0" borderId="3" xfId="0" applyFont="1" applyFill="1" applyBorder="1" applyAlignment="1">
      <alignment horizontal="center" vertical="top"/>
    </xf>
    <xf numFmtId="187" fontId="11" fillId="0" borderId="3" xfId="3" applyNumberFormat="1" applyFont="1" applyFill="1" applyBorder="1" applyAlignment="1">
      <alignment horizontal="right" vertical="top" wrapText="1"/>
    </xf>
    <xf numFmtId="0" fontId="6" fillId="0" borderId="3" xfId="0" applyFont="1" applyFill="1" applyBorder="1" applyAlignment="1">
      <alignment horizontal="right" vertical="top"/>
    </xf>
    <xf numFmtId="0" fontId="28" fillId="0" borderId="3" xfId="0" applyNumberFormat="1" applyFont="1" applyFill="1" applyBorder="1" applyAlignment="1">
      <alignment vertical="top" wrapText="1"/>
    </xf>
    <xf numFmtId="0" fontId="8" fillId="0" borderId="3" xfId="0" applyFont="1" applyFill="1" applyBorder="1" applyAlignment="1">
      <alignment horizontal="center" vertical="top"/>
    </xf>
    <xf numFmtId="0" fontId="0" fillId="0" borderId="0" xfId="0" applyFill="1" applyAlignment="1">
      <alignment vertical="top"/>
    </xf>
    <xf numFmtId="0" fontId="0" fillId="0" borderId="0" xfId="0" applyAlignment="1">
      <alignment vertical="top"/>
    </xf>
    <xf numFmtId="49" fontId="11" fillId="0" borderId="3" xfId="0" applyNumberFormat="1" applyFont="1" applyFill="1" applyBorder="1" applyAlignment="1">
      <alignment horizontal="left" vertical="top" wrapText="1"/>
    </xf>
    <xf numFmtId="0" fontId="0" fillId="2" borderId="0" xfId="0" applyFill="1" applyAlignment="1">
      <alignment vertical="top"/>
    </xf>
    <xf numFmtId="188" fontId="11" fillId="0" borderId="3" xfId="3" applyNumberFormat="1" applyFont="1" applyFill="1" applyBorder="1" applyAlignment="1">
      <alignment horizontal="right" vertical="top" wrapText="1"/>
    </xf>
    <xf numFmtId="0" fontId="3" fillId="0" borderId="3" xfId="0" applyFont="1" applyBorder="1" applyAlignment="1">
      <alignment horizontal="center" vertical="top"/>
    </xf>
    <xf numFmtId="0" fontId="6" fillId="0" borderId="4" xfId="0" applyFont="1" applyFill="1" applyBorder="1" applyAlignment="1">
      <alignment horizontal="right" vertical="top"/>
    </xf>
    <xf numFmtId="0" fontId="3" fillId="0" borderId="4" xfId="0" applyFont="1" applyFill="1" applyBorder="1" applyAlignment="1">
      <alignment horizontal="center" vertical="top"/>
    </xf>
    <xf numFmtId="49" fontId="11" fillId="0" borderId="4" xfId="0" applyNumberFormat="1" applyFont="1" applyFill="1" applyBorder="1" applyAlignment="1">
      <alignment horizontal="left" vertical="top" wrapText="1"/>
    </xf>
    <xf numFmtId="187" fontId="11" fillId="0" borderId="4" xfId="3" applyNumberFormat="1" applyFont="1" applyFill="1" applyBorder="1" applyAlignment="1">
      <alignment horizontal="right" vertical="top" wrapText="1"/>
    </xf>
    <xf numFmtId="0" fontId="3" fillId="0" borderId="4" xfId="0" applyNumberFormat="1" applyFont="1" applyBorder="1" applyAlignment="1">
      <alignment vertical="top" wrapText="1"/>
    </xf>
    <xf numFmtId="0" fontId="3" fillId="0" borderId="4" xfId="0" applyFont="1" applyBorder="1" applyAlignment="1">
      <alignment horizontal="center" vertical="top"/>
    </xf>
    <xf numFmtId="0" fontId="8" fillId="0" borderId="4" xfId="0" applyFont="1" applyFill="1" applyBorder="1" applyAlignment="1">
      <alignment horizontal="center" vertical="top"/>
    </xf>
    <xf numFmtId="0" fontId="29" fillId="0" borderId="3" xfId="0" applyNumberFormat="1" applyFont="1" applyBorder="1" applyAlignment="1">
      <alignment vertical="top" wrapText="1"/>
    </xf>
    <xf numFmtId="0" fontId="3" fillId="0" borderId="2" xfId="0" applyFont="1" applyFill="1" applyBorder="1" applyAlignment="1">
      <alignment horizontal="center" vertical="top"/>
    </xf>
    <xf numFmtId="187" fontId="11" fillId="0" borderId="2" xfId="3" applyNumberFormat="1" applyFont="1" applyFill="1" applyBorder="1" applyAlignment="1">
      <alignment horizontal="right" vertical="top" wrapText="1"/>
    </xf>
    <xf numFmtId="0" fontId="6" fillId="0" borderId="2" xfId="0" applyFont="1" applyFill="1" applyBorder="1" applyAlignment="1">
      <alignment horizontal="right" vertical="top"/>
    </xf>
    <xf numFmtId="0" fontId="28" fillId="0" borderId="2" xfId="0" applyNumberFormat="1" applyFont="1" applyFill="1" applyBorder="1" applyAlignment="1">
      <alignment vertical="top" wrapText="1"/>
    </xf>
    <xf numFmtId="0" fontId="8" fillId="0" borderId="2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  <xf numFmtId="49" fontId="11" fillId="0" borderId="2" xfId="0" applyNumberFormat="1" applyFont="1" applyFill="1" applyBorder="1" applyAlignment="1">
      <alignment horizontal="left" vertical="top" wrapText="1"/>
    </xf>
    <xf numFmtId="49" fontId="11" fillId="2" borderId="2" xfId="0" applyNumberFormat="1" applyFont="1" applyFill="1" applyBorder="1" applyAlignment="1">
      <alignment horizontal="left" vertical="top" wrapText="1"/>
    </xf>
    <xf numFmtId="3" fontId="11" fillId="2" borderId="2" xfId="3" applyNumberFormat="1" applyFont="1" applyFill="1" applyBorder="1" applyAlignment="1">
      <alignment horizontal="right" vertical="top" wrapText="1"/>
    </xf>
    <xf numFmtId="187" fontId="11" fillId="2" borderId="2" xfId="3" applyNumberFormat="1" applyFont="1" applyFill="1" applyBorder="1" applyAlignment="1">
      <alignment vertical="top" wrapText="1"/>
    </xf>
    <xf numFmtId="187" fontId="11" fillId="2" borderId="2" xfId="3" applyNumberFormat="1" applyFont="1" applyFill="1" applyBorder="1" applyAlignment="1">
      <alignment horizontal="right" vertical="top" wrapText="1"/>
    </xf>
    <xf numFmtId="0" fontId="6" fillId="0" borderId="2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right" vertical="top"/>
    </xf>
    <xf numFmtId="0" fontId="28" fillId="0" borderId="2" xfId="0" applyNumberFormat="1" applyFont="1" applyBorder="1" applyAlignment="1">
      <alignment vertical="top" wrapText="1"/>
    </xf>
    <xf numFmtId="0" fontId="28" fillId="2" borderId="2" xfId="0" applyNumberFormat="1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center" vertical="top"/>
    </xf>
    <xf numFmtId="0" fontId="25" fillId="0" borderId="0" xfId="0" applyFont="1" applyAlignment="1">
      <alignment horizontal="left"/>
    </xf>
    <xf numFmtId="0" fontId="38" fillId="0" borderId="4" xfId="0" applyFont="1" applyFill="1" applyBorder="1" applyAlignment="1">
      <alignment horizontal="center" vertical="top"/>
    </xf>
    <xf numFmtId="0" fontId="39" fillId="0" borderId="0" xfId="0" applyFont="1"/>
    <xf numFmtId="0" fontId="3" fillId="0" borderId="2" xfId="0" applyNumberFormat="1" applyFont="1" applyBorder="1" applyAlignment="1">
      <alignment vertical="top" wrapText="1"/>
    </xf>
    <xf numFmtId="0" fontId="3" fillId="0" borderId="2" xfId="0" applyFont="1" applyBorder="1" applyAlignment="1">
      <alignment horizontal="center" vertical="top"/>
    </xf>
    <xf numFmtId="0" fontId="3" fillId="2" borderId="2" xfId="0" applyNumberFormat="1" applyFont="1" applyFill="1" applyBorder="1" applyAlignment="1">
      <alignment vertical="top" wrapText="1"/>
    </xf>
    <xf numFmtId="0" fontId="28" fillId="0" borderId="4" xfId="0" applyNumberFormat="1" applyFont="1" applyBorder="1" applyAlignment="1">
      <alignment vertical="top" wrapText="1"/>
    </xf>
    <xf numFmtId="3" fontId="11" fillId="0" borderId="2" xfId="3" applyNumberFormat="1" applyFont="1" applyFill="1" applyBorder="1" applyAlignment="1">
      <alignment horizontal="right" vertical="top" wrapText="1"/>
    </xf>
    <xf numFmtId="3" fontId="11" fillId="0" borderId="4" xfId="3" applyNumberFormat="1" applyFont="1" applyFill="1" applyBorder="1" applyAlignment="1">
      <alignment horizontal="right" vertical="top" wrapText="1"/>
    </xf>
    <xf numFmtId="0" fontId="28" fillId="0" borderId="4" xfId="0" applyNumberFormat="1" applyFont="1" applyFill="1" applyBorder="1" applyAlignment="1">
      <alignment vertical="top" wrapText="1"/>
    </xf>
    <xf numFmtId="0" fontId="3" fillId="2" borderId="4" xfId="0" applyFont="1" applyFill="1" applyBorder="1" applyAlignment="1">
      <alignment horizontal="center" vertical="top"/>
    </xf>
    <xf numFmtId="49" fontId="11" fillId="2" borderId="4" xfId="0" applyNumberFormat="1" applyFont="1" applyFill="1" applyBorder="1" applyAlignment="1">
      <alignment horizontal="left" vertical="top" wrapText="1"/>
    </xf>
    <xf numFmtId="189" fontId="11" fillId="0" borderId="4" xfId="3" applyNumberFormat="1" applyFont="1" applyFill="1" applyBorder="1" applyAlignment="1">
      <alignment horizontal="right" vertical="top" wrapText="1"/>
    </xf>
    <xf numFmtId="49" fontId="11" fillId="0" borderId="4" xfId="0" applyNumberFormat="1" applyFont="1" applyFill="1" applyBorder="1" applyAlignment="1">
      <alignment vertical="top" wrapText="1"/>
    </xf>
    <xf numFmtId="187" fontId="11" fillId="0" borderId="2" xfId="3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top"/>
    </xf>
    <xf numFmtId="0" fontId="29" fillId="0" borderId="2" xfId="0" applyNumberFormat="1" applyFont="1" applyBorder="1" applyAlignment="1">
      <alignment vertical="top" wrapText="1"/>
    </xf>
    <xf numFmtId="3" fontId="9" fillId="0" borderId="2" xfId="0" applyNumberFormat="1" applyFont="1" applyFill="1" applyBorder="1" applyAlignment="1">
      <alignment horizontal="right" vertical="top" wrapText="1"/>
    </xf>
    <xf numFmtId="3" fontId="11" fillId="0" borderId="4" xfId="0" applyNumberFormat="1" applyFont="1" applyFill="1" applyBorder="1" applyAlignment="1">
      <alignment horizontal="right" vertical="top" wrapText="1"/>
    </xf>
    <xf numFmtId="0" fontId="3" fillId="2" borderId="4" xfId="0" applyFont="1" applyFill="1" applyBorder="1" applyAlignment="1">
      <alignment horizontal="right" vertical="top"/>
    </xf>
    <xf numFmtId="0" fontId="29" fillId="2" borderId="4" xfId="0" applyNumberFormat="1" applyFont="1" applyFill="1" applyBorder="1" applyAlignment="1">
      <alignment vertical="top" wrapText="1"/>
    </xf>
    <xf numFmtId="43" fontId="24" fillId="0" borderId="2" xfId="1" applyFont="1" applyBorder="1" applyAlignment="1">
      <alignment horizontal="center" vertical="center" wrapText="1"/>
    </xf>
    <xf numFmtId="43" fontId="24" fillId="0" borderId="3" xfId="1" applyFont="1" applyBorder="1" applyAlignment="1">
      <alignment horizontal="center" vertical="center" wrapText="1"/>
    </xf>
    <xf numFmtId="0" fontId="22" fillId="0" borderId="0" xfId="0" applyFont="1" applyBorder="1"/>
    <xf numFmtId="0" fontId="13" fillId="0" borderId="0" xfId="0" applyFont="1" applyFill="1" applyBorder="1" applyAlignment="1">
      <alignment horizontal="left" vertical="center" wrapText="1"/>
    </xf>
    <xf numFmtId="0" fontId="14" fillId="2" borderId="0" xfId="0" applyFont="1" applyFill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1" fontId="24" fillId="0" borderId="7" xfId="2" applyNumberFormat="1" applyFont="1" applyBorder="1" applyAlignment="1">
      <alignment horizontal="center" vertical="center" wrapText="1"/>
    </xf>
    <xf numFmtId="187" fontId="24" fillId="0" borderId="7" xfId="1" applyNumberFormat="1" applyFont="1" applyBorder="1" applyAlignment="1">
      <alignment horizontal="center" vertical="center" wrapText="1"/>
    </xf>
    <xf numFmtId="43" fontId="24" fillId="0" borderId="7" xfId="1" applyFont="1" applyBorder="1" applyAlignment="1">
      <alignment horizontal="center" vertical="center" wrapText="1"/>
    </xf>
    <xf numFmtId="187" fontId="24" fillId="0" borderId="1" xfId="1" applyNumberFormat="1" applyFont="1" applyBorder="1" applyAlignment="1">
      <alignment horizontal="center" vertical="center" wrapText="1"/>
    </xf>
    <xf numFmtId="43" fontId="24" fillId="0" borderId="1" xfId="1" applyFont="1" applyBorder="1" applyAlignment="1">
      <alignment horizontal="center" vertical="center" wrapText="1"/>
    </xf>
    <xf numFmtId="0" fontId="29" fillId="0" borderId="0" xfId="0" applyFont="1"/>
    <xf numFmtId="0" fontId="40" fillId="0" borderId="0" xfId="0" applyFont="1"/>
    <xf numFmtId="187" fontId="36" fillId="0" borderId="5" xfId="1" applyNumberFormat="1" applyFont="1" applyBorder="1" applyAlignment="1">
      <alignment horizontal="center" vertical="center" wrapText="1"/>
    </xf>
    <xf numFmtId="187" fontId="36" fillId="0" borderId="17" xfId="1" applyNumberFormat="1" applyFont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vertical="top" wrapText="1"/>
    </xf>
    <xf numFmtId="3" fontId="11" fillId="0" borderId="3" xfId="3" applyNumberFormat="1" applyFont="1" applyFill="1" applyBorder="1" applyAlignment="1">
      <alignment horizontal="right" vertical="top" wrapText="1"/>
    </xf>
    <xf numFmtId="0" fontId="0" fillId="0" borderId="12" xfId="0" applyFill="1" applyBorder="1" applyAlignment="1">
      <alignment vertical="top"/>
    </xf>
    <xf numFmtId="0" fontId="41" fillId="0" borderId="12" xfId="0" applyFont="1" applyFill="1" applyBorder="1" applyAlignment="1">
      <alignment horizontal="center" vertical="top"/>
    </xf>
    <xf numFmtId="0" fontId="37" fillId="2" borderId="3" xfId="0" applyFont="1" applyFill="1" applyBorder="1" applyAlignment="1">
      <alignment horizontal="left" vertical="top" wrapText="1"/>
    </xf>
    <xf numFmtId="0" fontId="26" fillId="2" borderId="3" xfId="0" applyFont="1" applyFill="1" applyBorder="1" applyAlignment="1">
      <alignment horizontal="left" vertical="top" wrapText="1"/>
    </xf>
    <xf numFmtId="0" fontId="28" fillId="0" borderId="0" xfId="0" applyNumberFormat="1" applyFont="1" applyFill="1" applyBorder="1" applyAlignment="1">
      <alignment vertical="top" wrapText="1"/>
    </xf>
    <xf numFmtId="187" fontId="28" fillId="0" borderId="0" xfId="0" applyNumberFormat="1" applyFont="1" applyFill="1" applyAlignment="1">
      <alignment vertical="top" wrapText="1"/>
    </xf>
    <xf numFmtId="3" fontId="0" fillId="0" borderId="0" xfId="0" applyNumberFormat="1" applyAlignment="1">
      <alignment vertical="top"/>
    </xf>
    <xf numFmtId="0" fontId="25" fillId="0" borderId="1" xfId="9" applyFont="1" applyFill="1" applyBorder="1" applyAlignment="1">
      <alignment horizontal="center" vertical="center"/>
    </xf>
    <xf numFmtId="187" fontId="25" fillId="0" borderId="14" xfId="1" applyNumberFormat="1" applyFont="1" applyFill="1" applyBorder="1" applyAlignment="1">
      <alignment horizontal="center" vertical="center"/>
    </xf>
    <xf numFmtId="187" fontId="25" fillId="0" borderId="1" xfId="1" applyNumberFormat="1" applyFont="1" applyFill="1" applyBorder="1" applyAlignment="1">
      <alignment horizontal="center" vertical="center"/>
    </xf>
    <xf numFmtId="0" fontId="24" fillId="0" borderId="1" xfId="1" applyNumberFormat="1" applyFont="1" applyBorder="1" applyAlignment="1">
      <alignment horizontal="center" vertical="center" wrapText="1"/>
    </xf>
    <xf numFmtId="43" fontId="24" fillId="0" borderId="4" xfId="1" applyFont="1" applyBorder="1" applyAlignment="1">
      <alignment horizontal="center" vertical="center" wrapText="1"/>
    </xf>
    <xf numFmtId="187" fontId="36" fillId="0" borderId="5" xfId="1" applyNumberFormat="1" applyFont="1" applyBorder="1" applyAlignment="1">
      <alignment horizontal="center" vertical="center" wrapText="1"/>
    </xf>
    <xf numFmtId="0" fontId="37" fillId="0" borderId="0" xfId="0" applyFont="1" applyAlignment="1">
      <alignment horizontal="right"/>
    </xf>
    <xf numFmtId="187" fontId="37" fillId="0" borderId="3" xfId="1" applyNumberFormat="1" applyFont="1" applyFill="1" applyBorder="1" applyAlignment="1">
      <alignment horizontal="right" vertical="top"/>
    </xf>
    <xf numFmtId="0" fontId="26" fillId="2" borderId="2" xfId="0" applyFont="1" applyFill="1" applyBorder="1" applyAlignment="1">
      <alignment horizontal="left" vertical="top" wrapText="1"/>
    </xf>
    <xf numFmtId="187" fontId="37" fillId="0" borderId="2" xfId="1" applyNumberFormat="1" applyFont="1" applyFill="1" applyBorder="1" applyAlignment="1">
      <alignment horizontal="right" vertical="top"/>
    </xf>
    <xf numFmtId="0" fontId="26" fillId="2" borderId="4" xfId="0" applyFont="1" applyFill="1" applyBorder="1" applyAlignment="1">
      <alignment horizontal="left" vertical="top" wrapText="1"/>
    </xf>
    <xf numFmtId="187" fontId="37" fillId="0" borderId="4" xfId="1" applyNumberFormat="1" applyFont="1" applyFill="1" applyBorder="1" applyAlignment="1">
      <alignment horizontal="right" vertical="top"/>
    </xf>
    <xf numFmtId="49" fontId="26" fillId="0" borderId="4" xfId="0" applyNumberFormat="1" applyFont="1" applyFill="1" applyBorder="1" applyAlignment="1">
      <alignment horizontal="left" vertical="top" wrapText="1"/>
    </xf>
    <xf numFmtId="0" fontId="27" fillId="0" borderId="4" xfId="0" applyFont="1" applyBorder="1" applyAlignment="1">
      <alignment horizontal="left" vertical="top" wrapText="1"/>
    </xf>
    <xf numFmtId="187" fontId="37" fillId="2" borderId="2" xfId="1" applyNumberFormat="1" applyFont="1" applyFill="1" applyBorder="1" applyAlignment="1">
      <alignment horizontal="right" vertical="top"/>
    </xf>
    <xf numFmtId="3" fontId="11" fillId="2" borderId="4" xfId="3" applyNumberFormat="1" applyFont="1" applyFill="1" applyBorder="1" applyAlignment="1">
      <alignment horizontal="right" vertical="top" wrapText="1"/>
    </xf>
    <xf numFmtId="0" fontId="6" fillId="2" borderId="4" xfId="0" applyFont="1" applyFill="1" applyBorder="1" applyAlignment="1">
      <alignment horizontal="center" vertical="top"/>
    </xf>
    <xf numFmtId="0" fontId="28" fillId="2" borderId="4" xfId="0" applyNumberFormat="1" applyFont="1" applyFill="1" applyBorder="1" applyAlignment="1">
      <alignment vertical="top" wrapText="1"/>
    </xf>
    <xf numFmtId="0" fontId="8" fillId="2" borderId="4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26" fillId="2" borderId="1" xfId="0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left" vertical="top" wrapText="1"/>
    </xf>
    <xf numFmtId="187" fontId="11" fillId="0" borderId="1" xfId="3" applyNumberFormat="1" applyFont="1" applyFill="1" applyBorder="1" applyAlignment="1">
      <alignment horizontal="right" vertical="top" wrapText="1"/>
    </xf>
    <xf numFmtId="187" fontId="37" fillId="0" borderId="1" xfId="1" applyNumberFormat="1" applyFont="1" applyFill="1" applyBorder="1" applyAlignment="1">
      <alignment horizontal="right" vertical="top"/>
    </xf>
    <xf numFmtId="0" fontId="6" fillId="0" borderId="1" xfId="0" applyFont="1" applyFill="1" applyBorder="1" applyAlignment="1">
      <alignment horizontal="right" vertical="top"/>
    </xf>
    <xf numFmtId="0" fontId="28" fillId="0" borderId="1" xfId="0" applyNumberFormat="1" applyFont="1" applyBorder="1" applyAlignment="1">
      <alignment vertical="top" wrapText="1"/>
    </xf>
    <xf numFmtId="0" fontId="8" fillId="0" borderId="1" xfId="0" applyFont="1" applyFill="1" applyBorder="1" applyAlignment="1">
      <alignment horizontal="center" vertical="top"/>
    </xf>
    <xf numFmtId="0" fontId="28" fillId="2" borderId="2" xfId="0" applyNumberFormat="1" applyFont="1" applyFill="1" applyBorder="1" applyAlignment="1">
      <alignment horizontal="left" vertical="top" wrapText="1"/>
    </xf>
    <xf numFmtId="0" fontId="0" fillId="0" borderId="9" xfId="0" applyBorder="1"/>
    <xf numFmtId="0" fontId="39" fillId="0" borderId="9" xfId="0" applyFont="1" applyBorder="1"/>
    <xf numFmtId="49" fontId="11" fillId="0" borderId="9" xfId="0" applyNumberFormat="1" applyFont="1" applyFill="1" applyBorder="1" applyAlignment="1">
      <alignment horizontal="left" vertical="center" wrapText="1"/>
    </xf>
    <xf numFmtId="0" fontId="0" fillId="0" borderId="9" xfId="0" applyBorder="1" applyAlignment="1">
      <alignment horizontal="right"/>
    </xf>
    <xf numFmtId="187" fontId="0" fillId="0" borderId="9" xfId="0" applyNumberFormat="1" applyBorder="1" applyAlignment="1">
      <alignment vertical="center" wrapText="1"/>
    </xf>
    <xf numFmtId="187" fontId="12" fillId="0" borderId="18" xfId="3" applyNumberFormat="1" applyFont="1" applyFill="1" applyBorder="1" applyAlignment="1">
      <alignment horizontal="right" vertical="center"/>
    </xf>
    <xf numFmtId="0" fontId="37" fillId="2" borderId="2" xfId="0" applyFont="1" applyFill="1" applyBorder="1" applyAlignment="1">
      <alignment horizontal="left" vertical="top" wrapText="1"/>
    </xf>
    <xf numFmtId="0" fontId="37" fillId="2" borderId="4" xfId="0" applyFont="1" applyFill="1" applyBorder="1" applyAlignment="1">
      <alignment horizontal="left" vertical="top" wrapText="1"/>
    </xf>
    <xf numFmtId="187" fontId="37" fillId="2" borderId="4" xfId="1" applyNumberFormat="1" applyFont="1" applyFill="1" applyBorder="1" applyAlignment="1">
      <alignment horizontal="right" vertical="top"/>
    </xf>
    <xf numFmtId="187" fontId="9" fillId="0" borderId="4" xfId="3" applyNumberFormat="1" applyFont="1" applyFill="1" applyBorder="1" applyAlignment="1">
      <alignment horizontal="center" vertical="top" wrapText="1"/>
    </xf>
    <xf numFmtId="187" fontId="11" fillId="0" borderId="18" xfId="3" applyNumberFormat="1" applyFont="1" applyFill="1" applyBorder="1" applyAlignment="1">
      <alignment horizontal="right" vertical="center"/>
    </xf>
    <xf numFmtId="1" fontId="24" fillId="0" borderId="3" xfId="1" applyNumberFormat="1" applyFont="1" applyBorder="1" applyAlignment="1">
      <alignment horizontal="center" vertical="center" wrapText="1"/>
    </xf>
    <xf numFmtId="1" fontId="24" fillId="0" borderId="7" xfId="1" applyNumberFormat="1" applyFont="1" applyBorder="1" applyAlignment="1">
      <alignment horizontal="center" vertical="center" wrapText="1"/>
    </xf>
    <xf numFmtId="1" fontId="25" fillId="0" borderId="1" xfId="1" applyNumberFormat="1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5" fillId="0" borderId="14" xfId="9" applyFont="1" applyBorder="1" applyAlignment="1">
      <alignment horizontal="center" vertical="center"/>
    </xf>
    <xf numFmtId="0" fontId="25" fillId="0" borderId="16" xfId="9" applyFont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2" fillId="0" borderId="2" xfId="9" applyFont="1" applyFill="1" applyBorder="1" applyAlignment="1">
      <alignment horizontal="center" vertical="center"/>
    </xf>
    <xf numFmtId="0" fontId="2" fillId="0" borderId="6" xfId="9" applyFont="1" applyFill="1" applyBorder="1" applyAlignment="1">
      <alignment horizontal="center" vertical="center"/>
    </xf>
    <xf numFmtId="0" fontId="2" fillId="0" borderId="4" xfId="9" applyFont="1" applyFill="1" applyBorder="1" applyAlignment="1">
      <alignment horizontal="center" vertical="center"/>
    </xf>
    <xf numFmtId="0" fontId="2" fillId="0" borderId="8" xfId="9" applyFont="1" applyFill="1" applyBorder="1" applyAlignment="1">
      <alignment horizontal="center" vertical="center" wrapText="1"/>
    </xf>
    <xf numFmtId="0" fontId="2" fillId="0" borderId="9" xfId="9" applyFont="1" applyFill="1" applyBorder="1" applyAlignment="1">
      <alignment horizontal="center" vertical="center" wrapText="1"/>
    </xf>
    <xf numFmtId="0" fontId="2" fillId="0" borderId="11" xfId="9" applyFont="1" applyFill="1" applyBorder="1" applyAlignment="1">
      <alignment horizontal="center" vertical="center" wrapText="1"/>
    </xf>
    <xf numFmtId="0" fontId="2" fillId="0" borderId="12" xfId="9" applyFont="1" applyFill="1" applyBorder="1" applyAlignment="1">
      <alignment horizontal="center" vertical="center" wrapText="1"/>
    </xf>
    <xf numFmtId="0" fontId="2" fillId="0" borderId="10" xfId="9" applyFont="1" applyFill="1" applyBorder="1" applyAlignment="1">
      <alignment horizontal="center" vertical="center" wrapText="1"/>
    </xf>
    <xf numFmtId="0" fontId="2" fillId="0" borderId="13" xfId="9" applyFont="1" applyFill="1" applyBorder="1" applyAlignment="1">
      <alignment horizontal="center" vertical="center" wrapText="1"/>
    </xf>
    <xf numFmtId="0" fontId="25" fillId="0" borderId="8" xfId="9" applyFont="1" applyFill="1" applyBorder="1" applyAlignment="1">
      <alignment horizontal="center" vertical="center" wrapText="1"/>
    </xf>
    <xf numFmtId="0" fontId="25" fillId="0" borderId="10" xfId="9" applyFont="1" applyFill="1" applyBorder="1" applyAlignment="1">
      <alignment horizontal="center" vertical="center" wrapText="1"/>
    </xf>
    <xf numFmtId="0" fontId="25" fillId="0" borderId="11" xfId="9" applyFont="1" applyFill="1" applyBorder="1" applyAlignment="1">
      <alignment horizontal="center" vertical="center" wrapText="1"/>
    </xf>
    <xf numFmtId="0" fontId="25" fillId="0" borderId="13" xfId="9" applyFont="1" applyFill="1" applyBorder="1" applyAlignment="1">
      <alignment horizontal="center" vertical="center" wrapText="1"/>
    </xf>
    <xf numFmtId="0" fontId="25" fillId="0" borderId="9" xfId="9" applyFont="1" applyFill="1" applyBorder="1" applyAlignment="1">
      <alignment horizontal="center" vertical="center" wrapText="1"/>
    </xf>
    <xf numFmtId="0" fontId="25" fillId="0" borderId="12" xfId="9" applyFont="1" applyFill="1" applyBorder="1" applyAlignment="1">
      <alignment horizontal="center" vertical="center" wrapText="1"/>
    </xf>
    <xf numFmtId="49" fontId="4" fillId="0" borderId="1" xfId="2" applyNumberFormat="1" applyFont="1" applyBorder="1" applyAlignment="1">
      <alignment horizontal="center" vertical="center" wrapText="1"/>
    </xf>
    <xf numFmtId="49" fontId="4" fillId="0" borderId="5" xfId="2" applyNumberFormat="1" applyFont="1" applyBorder="1" applyAlignment="1">
      <alignment horizontal="center" vertical="center" wrapText="1"/>
    </xf>
    <xf numFmtId="187" fontId="4" fillId="0" borderId="1" xfId="1" applyNumberFormat="1" applyFont="1" applyBorder="1" applyAlignment="1">
      <alignment horizontal="center" vertical="center" wrapText="1"/>
    </xf>
    <xf numFmtId="187" fontId="4" fillId="0" borderId="5" xfId="1" applyNumberFormat="1" applyFont="1" applyBorder="1" applyAlignment="1">
      <alignment horizontal="center" vertical="center" wrapText="1"/>
    </xf>
    <xf numFmtId="187" fontId="36" fillId="0" borderId="5" xfId="1" applyNumberFormat="1" applyFont="1" applyBorder="1" applyAlignment="1">
      <alignment horizontal="center" vertical="center" wrapText="1"/>
    </xf>
    <xf numFmtId="187" fontId="36" fillId="0" borderId="6" xfId="1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187" fontId="4" fillId="0" borderId="14" xfId="1" applyNumberFormat="1" applyFont="1" applyBorder="1" applyAlignment="1">
      <alignment horizontal="center" vertical="center" wrapText="1"/>
    </xf>
    <xf numFmtId="187" fontId="4" fillId="0" borderId="8" xfId="1" applyNumberFormat="1" applyFont="1" applyBorder="1" applyAlignment="1">
      <alignment horizontal="center" vertical="center" wrapText="1"/>
    </xf>
    <xf numFmtId="187" fontId="4" fillId="0" borderId="16" xfId="1" applyNumberFormat="1" applyFont="1" applyBorder="1" applyAlignment="1">
      <alignment horizontal="center" vertical="center" wrapText="1"/>
    </xf>
    <xf numFmtId="187" fontId="4" fillId="0" borderId="10" xfId="1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</cellXfs>
  <cellStyles count="12">
    <cellStyle name="Comma" xfId="1" builtinId="3"/>
    <cellStyle name="Comma 2" xfId="2"/>
    <cellStyle name="Comma 2 2" xfId="10"/>
    <cellStyle name="Comma 3" xfId="3"/>
    <cellStyle name="Comma 4" xfId="4"/>
    <cellStyle name="Comma 5" xfId="11"/>
    <cellStyle name="Normal" xfId="0" builtinId="0"/>
    <cellStyle name="Normal 2" xfId="5"/>
    <cellStyle name="Normal 3" xfId="6"/>
    <cellStyle name="เครื่องหมายจุลภาค 2" xfId="7"/>
    <cellStyle name="ปกติ 2" xfId="8"/>
    <cellStyle name="ปกติ_01 เหนือบน 1 (2เมย52)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L19"/>
  <sheetViews>
    <sheetView showGridLines="0" view="pageBreakPreview" zoomScaleSheetLayoutView="100" workbookViewId="0">
      <selection activeCell="B22" sqref="B22"/>
    </sheetView>
  </sheetViews>
  <sheetFormatPr defaultColWidth="9" defaultRowHeight="14.25"/>
  <cols>
    <col min="1" max="1" width="5.375" style="10" customWidth="1"/>
    <col min="2" max="2" width="32.375" style="10" customWidth="1"/>
    <col min="3" max="3" width="8.75" style="10" customWidth="1"/>
    <col min="4" max="4" width="14.375" style="10" customWidth="1"/>
    <col min="5" max="5" width="8.75" style="10" customWidth="1"/>
    <col min="6" max="6" width="14.375" style="10" customWidth="1"/>
    <col min="7" max="7" width="8.75" style="10" customWidth="1"/>
    <col min="8" max="8" width="14.375" style="10" customWidth="1"/>
    <col min="9" max="9" width="8.75" style="10" customWidth="1"/>
    <col min="10" max="10" width="14.375" style="10" customWidth="1"/>
    <col min="11" max="11" width="9" style="9"/>
    <col min="12" max="12" width="13.125" style="9" bestFit="1" customWidth="1"/>
    <col min="13" max="16384" width="9" style="10"/>
  </cols>
  <sheetData>
    <row r="1" spans="1:12" ht="16.5" customHeight="1">
      <c r="A1" s="8" t="s">
        <v>88</v>
      </c>
      <c r="B1" s="8"/>
      <c r="C1" s="8"/>
      <c r="D1" s="8"/>
      <c r="E1" s="8"/>
      <c r="F1" s="8"/>
      <c r="G1" s="8"/>
      <c r="H1" s="8"/>
      <c r="I1" s="8"/>
      <c r="J1" s="8"/>
    </row>
    <row r="2" spans="1:12" ht="40.5" customHeight="1">
      <c r="A2" s="24"/>
      <c r="B2" s="170" t="s">
        <v>36</v>
      </c>
      <c r="C2" s="170"/>
      <c r="D2" s="170"/>
      <c r="E2" s="170"/>
      <c r="F2" s="170"/>
      <c r="G2" s="170"/>
      <c r="H2" s="170"/>
      <c r="I2" s="170"/>
      <c r="J2" s="170"/>
    </row>
    <row r="3" spans="1:12" ht="18" customHeight="1">
      <c r="A3" s="171" t="s">
        <v>5</v>
      </c>
      <c r="B3" s="171" t="s">
        <v>2</v>
      </c>
      <c r="C3" s="174" t="s">
        <v>40</v>
      </c>
      <c r="D3" s="175"/>
      <c r="E3" s="180" t="s">
        <v>55</v>
      </c>
      <c r="F3" s="184"/>
      <c r="G3" s="180" t="s">
        <v>56</v>
      </c>
      <c r="H3" s="181"/>
      <c r="I3" s="174" t="s">
        <v>87</v>
      </c>
      <c r="J3" s="178"/>
    </row>
    <row r="4" spans="1:12" ht="17.25" customHeight="1">
      <c r="A4" s="172"/>
      <c r="B4" s="172"/>
      <c r="C4" s="176"/>
      <c r="D4" s="177"/>
      <c r="E4" s="182"/>
      <c r="F4" s="185"/>
      <c r="G4" s="182"/>
      <c r="H4" s="183"/>
      <c r="I4" s="176"/>
      <c r="J4" s="179"/>
    </row>
    <row r="5" spans="1:12">
      <c r="A5" s="173"/>
      <c r="B5" s="173"/>
      <c r="C5" s="27" t="s">
        <v>6</v>
      </c>
      <c r="D5" s="28" t="s">
        <v>7</v>
      </c>
      <c r="E5" s="124" t="s">
        <v>6</v>
      </c>
      <c r="F5" s="125" t="s">
        <v>7</v>
      </c>
      <c r="G5" s="124" t="s">
        <v>6</v>
      </c>
      <c r="H5" s="126" t="s">
        <v>7</v>
      </c>
      <c r="I5" s="27" t="s">
        <v>6</v>
      </c>
      <c r="J5" s="29" t="s">
        <v>7</v>
      </c>
    </row>
    <row r="6" spans="1:12" s="12" customFormat="1" ht="51" customHeight="1">
      <c r="A6" s="30">
        <v>1</v>
      </c>
      <c r="B6" s="31" t="s">
        <v>38</v>
      </c>
      <c r="C6" s="32">
        <v>3</v>
      </c>
      <c r="D6" s="33">
        <v>55843500</v>
      </c>
      <c r="E6" s="32">
        <v>3</v>
      </c>
      <c r="F6" s="33">
        <f>D6</f>
        <v>55843500</v>
      </c>
      <c r="G6" s="100">
        <v>0</v>
      </c>
      <c r="H6" s="100">
        <v>0</v>
      </c>
      <c r="I6" s="100">
        <v>0</v>
      </c>
      <c r="J6" s="100">
        <v>0</v>
      </c>
      <c r="K6" s="11"/>
      <c r="L6" s="11"/>
    </row>
    <row r="7" spans="1:12" s="13" customFormat="1" ht="51" customHeight="1">
      <c r="A7" s="34">
        <v>2</v>
      </c>
      <c r="B7" s="35" t="s">
        <v>37</v>
      </c>
      <c r="C7" s="36">
        <v>17</v>
      </c>
      <c r="D7" s="37">
        <v>166400000</v>
      </c>
      <c r="E7" s="36">
        <v>17</v>
      </c>
      <c r="F7" s="37">
        <f>D7-H7</f>
        <v>166000000</v>
      </c>
      <c r="G7" s="163">
        <v>1</v>
      </c>
      <c r="H7" s="37">
        <v>400000</v>
      </c>
      <c r="I7" s="101">
        <v>0</v>
      </c>
      <c r="J7" s="101">
        <v>0</v>
      </c>
      <c r="K7" s="11"/>
      <c r="L7" s="11"/>
    </row>
    <row r="8" spans="1:12" s="13" customFormat="1" ht="51" customHeight="1">
      <c r="A8" s="34">
        <v>3</v>
      </c>
      <c r="B8" s="38" t="s">
        <v>39</v>
      </c>
      <c r="C8" s="106">
        <v>13</v>
      </c>
      <c r="D8" s="107">
        <v>159000000</v>
      </c>
      <c r="E8" s="106">
        <v>13</v>
      </c>
      <c r="F8" s="107">
        <f>D8-H8</f>
        <v>158928000</v>
      </c>
      <c r="G8" s="164">
        <v>1</v>
      </c>
      <c r="H8" s="107">
        <v>72000</v>
      </c>
      <c r="I8" s="108">
        <v>0</v>
      </c>
      <c r="J8" s="108">
        <v>0</v>
      </c>
      <c r="K8" s="11"/>
      <c r="L8" s="11"/>
    </row>
    <row r="9" spans="1:12" s="12" customFormat="1" ht="51" customHeight="1">
      <c r="A9" s="166" t="s">
        <v>4</v>
      </c>
      <c r="B9" s="167"/>
      <c r="C9" s="127">
        <v>1</v>
      </c>
      <c r="D9" s="109">
        <v>5000000</v>
      </c>
      <c r="E9" s="127">
        <v>1</v>
      </c>
      <c r="F9" s="109">
        <v>5000000</v>
      </c>
      <c r="G9" s="110">
        <v>0</v>
      </c>
      <c r="H9" s="110">
        <v>0</v>
      </c>
      <c r="I9" s="110">
        <v>0</v>
      </c>
      <c r="J9" s="110">
        <v>0</v>
      </c>
      <c r="K9" s="11"/>
      <c r="L9" s="11"/>
    </row>
    <row r="10" spans="1:12" s="12" customFormat="1" ht="45.75" customHeight="1">
      <c r="A10" s="168" t="s">
        <v>8</v>
      </c>
      <c r="B10" s="169"/>
      <c r="C10" s="39">
        <f>SUM(C6:C9)</f>
        <v>34</v>
      </c>
      <c r="D10" s="40">
        <f t="shared" ref="D10:J10" si="0">SUM(D6:D9)</f>
        <v>386243500</v>
      </c>
      <c r="E10" s="39">
        <f t="shared" si="0"/>
        <v>34</v>
      </c>
      <c r="F10" s="40">
        <f t="shared" si="0"/>
        <v>385771500</v>
      </c>
      <c r="G10" s="165">
        <f t="shared" si="0"/>
        <v>2</v>
      </c>
      <c r="H10" s="40">
        <f t="shared" si="0"/>
        <v>472000</v>
      </c>
      <c r="I10" s="110">
        <f t="shared" si="0"/>
        <v>0</v>
      </c>
      <c r="J10" s="128">
        <f t="shared" si="0"/>
        <v>0</v>
      </c>
      <c r="K10" s="11"/>
      <c r="L10" s="11"/>
    </row>
    <row r="11" spans="1:12" ht="25.5" customHeight="1">
      <c r="A11" s="25" t="s">
        <v>90</v>
      </c>
      <c r="B11" s="25"/>
      <c r="C11" s="25"/>
      <c r="D11" s="26"/>
      <c r="E11" s="25"/>
      <c r="F11" s="26"/>
      <c r="G11" s="25"/>
      <c r="H11" s="26"/>
      <c r="I11" s="25"/>
      <c r="J11" s="26"/>
    </row>
    <row r="12" spans="1:12" s="12" customFormat="1">
      <c r="A12" s="14"/>
      <c r="B12" s="14"/>
      <c r="C12" s="14"/>
      <c r="D12" s="15"/>
      <c r="E12" s="16"/>
      <c r="F12" s="17"/>
      <c r="G12" s="16"/>
      <c r="H12" s="17"/>
      <c r="I12" s="16"/>
      <c r="J12" s="17"/>
      <c r="K12" s="9"/>
      <c r="L12" s="9"/>
    </row>
    <row r="13" spans="1:12" s="18" customFormat="1">
      <c r="D13" s="20"/>
      <c r="E13" s="19"/>
      <c r="F13" s="20"/>
      <c r="G13" s="19"/>
      <c r="H13" s="19"/>
      <c r="K13" s="9"/>
      <c r="L13" s="9"/>
    </row>
    <row r="14" spans="1:12" s="18" customFormat="1" ht="15">
      <c r="B14" s="102"/>
      <c r="E14" s="41"/>
      <c r="G14" s="21"/>
      <c r="H14" s="21"/>
      <c r="K14" s="9"/>
      <c r="L14" s="9"/>
    </row>
    <row r="15" spans="1:12" s="18" customFormat="1">
      <c r="B15" s="103"/>
      <c r="D15" s="12"/>
      <c r="E15" s="21"/>
      <c r="F15" s="22"/>
      <c r="H15" s="23"/>
      <c r="J15" s="23"/>
      <c r="K15" s="9"/>
      <c r="L15" s="9"/>
    </row>
    <row r="16" spans="1:12" s="18" customFormat="1">
      <c r="B16" s="103"/>
      <c r="K16" s="9"/>
      <c r="L16" s="9"/>
    </row>
    <row r="17" spans="2:12" s="18" customFormat="1">
      <c r="B17" s="104"/>
      <c r="K17" s="9"/>
      <c r="L17" s="9"/>
    </row>
    <row r="18" spans="2:12" s="18" customFormat="1">
      <c r="B18" s="105"/>
      <c r="K18" s="9"/>
      <c r="L18" s="9"/>
    </row>
    <row r="19" spans="2:12" s="18" customFormat="1">
      <c r="B19" s="102"/>
      <c r="K19" s="9"/>
      <c r="L19" s="9"/>
    </row>
  </sheetData>
  <mergeCells count="9">
    <mergeCell ref="A9:B9"/>
    <mergeCell ref="A10:B10"/>
    <mergeCell ref="B2:J2"/>
    <mergeCell ref="A3:A5"/>
    <mergeCell ref="B3:B5"/>
    <mergeCell ref="C3:D4"/>
    <mergeCell ref="I3:J4"/>
    <mergeCell ref="G3:H4"/>
    <mergeCell ref="E3:F4"/>
  </mergeCells>
  <printOptions horizontalCentered="1"/>
  <pageMargins left="0.23622047244094491" right="0.23622047244094491" top="1.43" bottom="0.59055118110236227" header="0.31496062992125984" footer="0.31496062992125984"/>
  <pageSetup paperSize="9" orientation="landscape" r:id="rId1"/>
  <headerFooter>
    <oddFooter>&amp;C&amp;8&amp;A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I41"/>
  <sheetViews>
    <sheetView showGridLines="0" tabSelected="1" showWhiteSpace="0" view="pageBreakPreview" zoomScaleNormal="80" zoomScaleSheetLayoutView="100" workbookViewId="0"/>
  </sheetViews>
  <sheetFormatPr defaultRowHeight="14.25"/>
  <cols>
    <col min="1" max="1" width="6" customWidth="1"/>
    <col min="2" max="2" width="20" style="81" customWidth="1"/>
    <col min="3" max="3" width="21.625" style="5" customWidth="1"/>
    <col min="4" max="4" width="12.75" style="7" customWidth="1"/>
    <col min="5" max="5" width="11.625" style="112" bestFit="1" customWidth="1"/>
    <col min="6" max="6" width="10.625" style="130" customWidth="1"/>
    <col min="7" max="7" width="10.625" style="6" customWidth="1"/>
    <col min="8" max="8" width="40.75" style="43" customWidth="1"/>
    <col min="9" max="9" width="9.75" customWidth="1"/>
    <col min="11" max="11" width="12.125" bestFit="1" customWidth="1"/>
  </cols>
  <sheetData>
    <row r="1" spans="1:35">
      <c r="A1" s="1" t="s">
        <v>0</v>
      </c>
      <c r="B1" s="79"/>
      <c r="C1" s="2"/>
      <c r="D1" s="3"/>
      <c r="E1" s="111"/>
      <c r="G1" s="4"/>
      <c r="H1" s="42"/>
      <c r="I1" s="1"/>
    </row>
    <row r="2" spans="1:35">
      <c r="A2" s="1" t="s">
        <v>35</v>
      </c>
      <c r="B2" s="79"/>
      <c r="C2" s="2"/>
      <c r="D2" s="3"/>
      <c r="E2" s="111"/>
      <c r="G2" s="4"/>
      <c r="H2" s="42"/>
      <c r="I2" s="1"/>
    </row>
    <row r="3" spans="1:35" ht="15">
      <c r="A3" s="1"/>
      <c r="B3" s="79"/>
      <c r="C3" s="2"/>
      <c r="D3" s="3"/>
      <c r="E3" s="111"/>
      <c r="G3" s="118"/>
      <c r="H3" s="42"/>
      <c r="I3" s="1"/>
    </row>
    <row r="4" spans="1:35" ht="40.5" customHeight="1">
      <c r="A4" s="188" t="s">
        <v>1</v>
      </c>
      <c r="B4" s="190" t="s">
        <v>2</v>
      </c>
      <c r="C4" s="192" t="s">
        <v>3</v>
      </c>
      <c r="D4" s="194" t="s">
        <v>33</v>
      </c>
      <c r="E4" s="113" t="s">
        <v>55</v>
      </c>
      <c r="F4" s="129" t="s">
        <v>56</v>
      </c>
      <c r="G4" s="196" t="s">
        <v>87</v>
      </c>
      <c r="H4" s="198" t="s">
        <v>34</v>
      </c>
      <c r="I4" s="186" t="s">
        <v>76</v>
      </c>
    </row>
    <row r="5" spans="1:35" ht="21.75" customHeight="1">
      <c r="A5" s="189"/>
      <c r="B5" s="191"/>
      <c r="C5" s="193"/>
      <c r="D5" s="195"/>
      <c r="E5" s="114" t="s">
        <v>57</v>
      </c>
      <c r="F5" s="114" t="s">
        <v>57</v>
      </c>
      <c r="G5" s="197"/>
      <c r="H5" s="199"/>
      <c r="I5" s="187"/>
    </row>
    <row r="6" spans="1:35" s="49" customFormat="1" ht="203.25" customHeight="1">
      <c r="A6" s="68">
        <v>1</v>
      </c>
      <c r="B6" s="158" t="s">
        <v>12</v>
      </c>
      <c r="C6" s="70" t="s">
        <v>32</v>
      </c>
      <c r="D6" s="72">
        <v>34962300</v>
      </c>
      <c r="E6" s="72">
        <v>34962300</v>
      </c>
      <c r="F6" s="138"/>
      <c r="G6" s="75"/>
      <c r="H6" s="77" t="s">
        <v>77</v>
      </c>
      <c r="I6" s="78">
        <v>4</v>
      </c>
      <c r="J6" s="52"/>
      <c r="K6" s="121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</row>
    <row r="7" spans="1:35" s="50" customFormat="1" ht="102.75" customHeight="1">
      <c r="A7" s="44">
        <f>A6+1</f>
        <v>2</v>
      </c>
      <c r="B7" s="119"/>
      <c r="C7" s="51" t="s">
        <v>58</v>
      </c>
      <c r="D7" s="53">
        <v>15000000</v>
      </c>
      <c r="E7" s="53">
        <v>15000000</v>
      </c>
      <c r="F7" s="131"/>
      <c r="G7" s="46"/>
      <c r="H7" s="47" t="s">
        <v>44</v>
      </c>
      <c r="I7" s="48">
        <v>8</v>
      </c>
    </row>
    <row r="8" spans="1:35" s="49" customFormat="1" ht="110.25" customHeight="1">
      <c r="A8" s="56">
        <f t="shared" ref="A8:A39" si="0">A7+1</f>
        <v>3</v>
      </c>
      <c r="B8" s="159"/>
      <c r="C8" s="92" t="s">
        <v>16</v>
      </c>
      <c r="D8" s="97">
        <v>5881200</v>
      </c>
      <c r="E8" s="97">
        <v>5881200</v>
      </c>
      <c r="F8" s="160"/>
      <c r="G8" s="98"/>
      <c r="H8" s="99" t="s">
        <v>65</v>
      </c>
      <c r="I8" s="61">
        <v>12</v>
      </c>
    </row>
    <row r="9" spans="1:35" s="52" customFormat="1" ht="165.75" customHeight="1">
      <c r="A9" s="63">
        <f t="shared" si="0"/>
        <v>4</v>
      </c>
      <c r="B9" s="132" t="s">
        <v>9</v>
      </c>
      <c r="C9" s="115" t="s">
        <v>59</v>
      </c>
      <c r="D9" s="64">
        <v>50000000</v>
      </c>
      <c r="E9" s="64">
        <v>50000000</v>
      </c>
      <c r="F9" s="133"/>
      <c r="G9" s="65"/>
      <c r="H9" s="66" t="s">
        <v>66</v>
      </c>
      <c r="I9" s="67">
        <v>1</v>
      </c>
      <c r="J9" s="49"/>
      <c r="K9" s="122">
        <f>SUM(E9:E25)</f>
        <v>166000000</v>
      </c>
      <c r="L9" s="49">
        <f>COUNT(E9:E25)</f>
        <v>17</v>
      </c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</row>
    <row r="10" spans="1:35" s="50" customFormat="1" ht="171.75" customHeight="1">
      <c r="A10" s="56">
        <f t="shared" si="0"/>
        <v>5</v>
      </c>
      <c r="B10" s="134"/>
      <c r="C10" s="136" t="s">
        <v>41</v>
      </c>
      <c r="D10" s="58">
        <v>17740000</v>
      </c>
      <c r="E10" s="58">
        <v>17740000</v>
      </c>
      <c r="F10" s="135"/>
      <c r="G10" s="55"/>
      <c r="H10" s="137" t="s">
        <v>67</v>
      </c>
      <c r="I10" s="61">
        <v>2</v>
      </c>
      <c r="K10" s="123">
        <f>SUM(E26:E38)</f>
        <v>158928000</v>
      </c>
      <c r="L10" s="50">
        <f>COUNT(E26:E38)</f>
        <v>13</v>
      </c>
    </row>
    <row r="11" spans="1:35" s="49" customFormat="1" ht="102.75" customHeight="1">
      <c r="A11" s="63">
        <f t="shared" si="0"/>
        <v>6</v>
      </c>
      <c r="B11" s="132"/>
      <c r="C11" s="69" t="s">
        <v>13</v>
      </c>
      <c r="D11" s="93">
        <v>6000000</v>
      </c>
      <c r="E11" s="93">
        <v>6000000</v>
      </c>
      <c r="F11" s="133"/>
      <c r="G11" s="74"/>
      <c r="H11" s="66" t="s">
        <v>68</v>
      </c>
      <c r="I11" s="67">
        <v>5</v>
      </c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</row>
    <row r="12" spans="1:35" s="50" customFormat="1" ht="157.5" customHeight="1">
      <c r="A12" s="44">
        <f t="shared" si="0"/>
        <v>7</v>
      </c>
      <c r="B12" s="120"/>
      <c r="C12" s="51" t="s">
        <v>14</v>
      </c>
      <c r="D12" s="116">
        <v>6400000</v>
      </c>
      <c r="E12" s="116">
        <v>6400000</v>
      </c>
      <c r="F12" s="131"/>
      <c r="G12" s="46"/>
      <c r="H12" s="47" t="s">
        <v>43</v>
      </c>
      <c r="I12" s="48">
        <v>6</v>
      </c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7"/>
      <c r="Z12" s="117"/>
      <c r="AA12" s="117"/>
      <c r="AB12" s="117"/>
      <c r="AC12" s="117"/>
      <c r="AD12" s="117"/>
      <c r="AE12" s="117"/>
      <c r="AF12" s="117"/>
      <c r="AG12" s="117"/>
      <c r="AH12" s="117"/>
      <c r="AI12" s="117"/>
    </row>
    <row r="13" spans="1:35" s="49" customFormat="1" ht="135" customHeight="1">
      <c r="A13" s="56">
        <f t="shared" si="0"/>
        <v>8</v>
      </c>
      <c r="B13" s="134"/>
      <c r="C13" s="57" t="s">
        <v>53</v>
      </c>
      <c r="D13" s="161">
        <v>5000000</v>
      </c>
      <c r="E13" s="161">
        <v>5000000</v>
      </c>
      <c r="F13" s="135"/>
      <c r="G13" s="55"/>
      <c r="H13" s="88" t="s">
        <v>69</v>
      </c>
      <c r="I13" s="61">
        <v>9</v>
      </c>
    </row>
    <row r="14" spans="1:35" s="50" customFormat="1" ht="133.5" customHeight="1">
      <c r="A14" s="63">
        <f t="shared" si="0"/>
        <v>9</v>
      </c>
      <c r="B14" s="132"/>
      <c r="C14" s="69" t="s">
        <v>15</v>
      </c>
      <c r="D14" s="96">
        <v>2580000</v>
      </c>
      <c r="E14" s="96">
        <v>2580000</v>
      </c>
      <c r="F14" s="133"/>
      <c r="G14" s="65"/>
      <c r="H14" s="66" t="s">
        <v>70</v>
      </c>
      <c r="I14" s="67">
        <v>10</v>
      </c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</row>
    <row r="15" spans="1:35" s="49" customFormat="1" ht="144.75" customHeight="1">
      <c r="A15" s="56">
        <f t="shared" si="0"/>
        <v>10</v>
      </c>
      <c r="B15" s="134"/>
      <c r="C15" s="57" t="s">
        <v>17</v>
      </c>
      <c r="D15" s="91">
        <v>5000000</v>
      </c>
      <c r="E15" s="91">
        <v>5000000</v>
      </c>
      <c r="F15" s="135"/>
      <c r="G15" s="94"/>
      <c r="H15" s="88" t="s">
        <v>78</v>
      </c>
      <c r="I15" s="61">
        <v>13</v>
      </c>
    </row>
    <row r="16" spans="1:35" s="49" customFormat="1" ht="161.25" customHeight="1">
      <c r="A16" s="63">
        <f t="shared" si="0"/>
        <v>11</v>
      </c>
      <c r="B16" s="132"/>
      <c r="C16" s="69" t="s">
        <v>91</v>
      </c>
      <c r="D16" s="64">
        <v>8240000</v>
      </c>
      <c r="E16" s="64">
        <v>8240000</v>
      </c>
      <c r="F16" s="133"/>
      <c r="G16" s="65"/>
      <c r="H16" s="95" t="s">
        <v>71</v>
      </c>
      <c r="I16" s="83">
        <v>14</v>
      </c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</row>
    <row r="17" spans="1:35" s="49" customFormat="1" ht="129" customHeight="1">
      <c r="A17" s="56">
        <f t="shared" si="0"/>
        <v>12</v>
      </c>
      <c r="B17" s="134"/>
      <c r="C17" s="57" t="s">
        <v>61</v>
      </c>
      <c r="D17" s="91">
        <v>15000000</v>
      </c>
      <c r="E17" s="91">
        <v>15000000</v>
      </c>
      <c r="F17" s="135"/>
      <c r="G17" s="55"/>
      <c r="H17" s="85" t="s">
        <v>52</v>
      </c>
      <c r="I17" s="61">
        <v>16</v>
      </c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</row>
    <row r="18" spans="1:35" s="50" customFormat="1" ht="113.25" customHeight="1">
      <c r="A18" s="68">
        <f t="shared" si="0"/>
        <v>13</v>
      </c>
      <c r="B18" s="132"/>
      <c r="C18" s="70" t="s">
        <v>18</v>
      </c>
      <c r="D18" s="71">
        <v>10720000</v>
      </c>
      <c r="E18" s="71">
        <v>10720000</v>
      </c>
      <c r="F18" s="138"/>
      <c r="G18" s="75"/>
      <c r="H18" s="77" t="s">
        <v>46</v>
      </c>
      <c r="I18" s="78">
        <v>17</v>
      </c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</row>
    <row r="19" spans="1:35" s="52" customFormat="1" ht="111" customHeight="1">
      <c r="A19" s="44">
        <f t="shared" si="0"/>
        <v>14</v>
      </c>
      <c r="B19" s="120"/>
      <c r="C19" s="51" t="s">
        <v>25</v>
      </c>
      <c r="D19" s="45">
        <v>2385600</v>
      </c>
      <c r="E19" s="45">
        <v>2385600</v>
      </c>
      <c r="F19" s="131"/>
      <c r="G19" s="46"/>
      <c r="H19" s="62" t="s">
        <v>79</v>
      </c>
      <c r="I19" s="54">
        <v>19</v>
      </c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</row>
    <row r="20" spans="1:35" s="52" customFormat="1" ht="167.25" customHeight="1">
      <c r="A20" s="56">
        <f t="shared" si="0"/>
        <v>15</v>
      </c>
      <c r="B20" s="134"/>
      <c r="C20" s="57" t="s">
        <v>24</v>
      </c>
      <c r="D20" s="58">
        <v>4000000</v>
      </c>
      <c r="E20" s="58">
        <v>4000000</v>
      </c>
      <c r="F20" s="135"/>
      <c r="G20" s="55"/>
      <c r="H20" s="59" t="s">
        <v>49</v>
      </c>
      <c r="I20" s="60">
        <v>24</v>
      </c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</row>
    <row r="21" spans="1:35" s="49" customFormat="1" ht="110.25" customHeight="1">
      <c r="A21" s="63">
        <f t="shared" si="0"/>
        <v>16</v>
      </c>
      <c r="B21" s="132"/>
      <c r="C21" s="69" t="s">
        <v>62</v>
      </c>
      <c r="D21" s="86">
        <v>10000000</v>
      </c>
      <c r="E21" s="86">
        <f>D21-F21</f>
        <v>9600000</v>
      </c>
      <c r="F21" s="133">
        <v>400000</v>
      </c>
      <c r="G21" s="74"/>
      <c r="H21" s="76" t="s">
        <v>80</v>
      </c>
      <c r="I21" s="67">
        <v>25</v>
      </c>
    </row>
    <row r="22" spans="1:35" s="49" customFormat="1" ht="225.75" customHeight="1">
      <c r="A22" s="89">
        <f t="shared" si="0"/>
        <v>17</v>
      </c>
      <c r="B22" s="134"/>
      <c r="C22" s="90" t="s">
        <v>20</v>
      </c>
      <c r="D22" s="139">
        <v>5150000</v>
      </c>
      <c r="E22" s="139">
        <v>5150000</v>
      </c>
      <c r="F22" s="135"/>
      <c r="G22" s="140"/>
      <c r="H22" s="141" t="s">
        <v>47</v>
      </c>
      <c r="I22" s="142">
        <v>26</v>
      </c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</row>
    <row r="23" spans="1:35" s="52" customFormat="1" ht="183.75" customHeight="1">
      <c r="A23" s="63">
        <f t="shared" si="0"/>
        <v>18</v>
      </c>
      <c r="B23" s="132"/>
      <c r="C23" s="69" t="s">
        <v>22</v>
      </c>
      <c r="D23" s="64">
        <v>5000000</v>
      </c>
      <c r="E23" s="64">
        <v>5000000</v>
      </c>
      <c r="F23" s="133"/>
      <c r="G23" s="65"/>
      <c r="H23" s="82" t="s">
        <v>48</v>
      </c>
      <c r="I23" s="83">
        <v>33</v>
      </c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</row>
    <row r="24" spans="1:35" s="49" customFormat="1" ht="157.5" customHeight="1">
      <c r="A24" s="56">
        <f t="shared" si="0"/>
        <v>19</v>
      </c>
      <c r="B24" s="134"/>
      <c r="C24" s="92" t="s">
        <v>60</v>
      </c>
      <c r="D24" s="58">
        <v>10604400</v>
      </c>
      <c r="E24" s="58">
        <v>10604400</v>
      </c>
      <c r="F24" s="135"/>
      <c r="G24" s="55"/>
      <c r="H24" s="85" t="s">
        <v>89</v>
      </c>
      <c r="I24" s="61">
        <v>31</v>
      </c>
    </row>
    <row r="25" spans="1:35" s="49" customFormat="1" ht="102.75" customHeight="1">
      <c r="A25" s="63">
        <f t="shared" si="0"/>
        <v>20</v>
      </c>
      <c r="B25" s="132"/>
      <c r="C25" s="69" t="s">
        <v>27</v>
      </c>
      <c r="D25" s="64">
        <v>2580000</v>
      </c>
      <c r="E25" s="64">
        <v>2580000</v>
      </c>
      <c r="F25" s="133"/>
      <c r="G25" s="65"/>
      <c r="H25" s="95" t="s">
        <v>50</v>
      </c>
      <c r="I25" s="83">
        <v>32</v>
      </c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</row>
    <row r="26" spans="1:35" s="50" customFormat="1" ht="175.5" customHeight="1">
      <c r="A26" s="56">
        <f t="shared" si="0"/>
        <v>21</v>
      </c>
      <c r="B26" s="134" t="s">
        <v>11</v>
      </c>
      <c r="C26" s="57" t="s">
        <v>10</v>
      </c>
      <c r="D26" s="87">
        <v>10000000</v>
      </c>
      <c r="E26" s="87">
        <v>10000000</v>
      </c>
      <c r="F26" s="135"/>
      <c r="G26" s="55"/>
      <c r="H26" s="88" t="s">
        <v>42</v>
      </c>
      <c r="I26" s="61">
        <v>3</v>
      </c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</row>
    <row r="27" spans="1:35" s="50" customFormat="1" ht="160.5" customHeight="1">
      <c r="A27" s="68">
        <f t="shared" si="0"/>
        <v>22</v>
      </c>
      <c r="B27" s="132"/>
      <c r="C27" s="70" t="s">
        <v>92</v>
      </c>
      <c r="D27" s="73">
        <v>20000000</v>
      </c>
      <c r="E27" s="73">
        <v>20000000</v>
      </c>
      <c r="F27" s="133"/>
      <c r="G27" s="75"/>
      <c r="H27" s="84" t="s">
        <v>81</v>
      </c>
      <c r="I27" s="68">
        <v>7</v>
      </c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</row>
    <row r="28" spans="1:35" s="50" customFormat="1" ht="156.75" customHeight="1">
      <c r="A28" s="56">
        <f t="shared" si="0"/>
        <v>23</v>
      </c>
      <c r="B28" s="134"/>
      <c r="C28" s="57" t="s">
        <v>63</v>
      </c>
      <c r="D28" s="58">
        <v>14000000</v>
      </c>
      <c r="E28" s="58">
        <v>14000000</v>
      </c>
      <c r="F28" s="135"/>
      <c r="G28" s="55"/>
      <c r="H28" s="88" t="s">
        <v>82</v>
      </c>
      <c r="I28" s="61">
        <v>11</v>
      </c>
    </row>
    <row r="29" spans="1:35" s="50" customFormat="1" ht="246" customHeight="1">
      <c r="A29" s="143">
        <f t="shared" si="0"/>
        <v>24</v>
      </c>
      <c r="B29" s="144"/>
      <c r="C29" s="145" t="s">
        <v>93</v>
      </c>
      <c r="D29" s="146">
        <v>7000000</v>
      </c>
      <c r="E29" s="146">
        <v>7000000</v>
      </c>
      <c r="F29" s="147"/>
      <c r="G29" s="148"/>
      <c r="H29" s="149" t="s">
        <v>45</v>
      </c>
      <c r="I29" s="150">
        <v>15</v>
      </c>
    </row>
    <row r="30" spans="1:35" s="50" customFormat="1" ht="252" customHeight="1">
      <c r="A30" s="68">
        <f t="shared" si="0"/>
        <v>25</v>
      </c>
      <c r="B30" s="132"/>
      <c r="C30" s="70" t="s">
        <v>23</v>
      </c>
      <c r="D30" s="73">
        <v>16000000</v>
      </c>
      <c r="E30" s="73">
        <v>16000000</v>
      </c>
      <c r="F30" s="138"/>
      <c r="G30" s="75"/>
      <c r="H30" s="151" t="s">
        <v>83</v>
      </c>
      <c r="I30" s="63">
        <v>18</v>
      </c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</row>
    <row r="31" spans="1:35" s="52" customFormat="1" ht="163.5" customHeight="1">
      <c r="A31" s="56">
        <f t="shared" si="0"/>
        <v>26</v>
      </c>
      <c r="B31" s="134" t="s">
        <v>11</v>
      </c>
      <c r="C31" s="57" t="s">
        <v>29</v>
      </c>
      <c r="D31" s="58">
        <v>5000000</v>
      </c>
      <c r="E31" s="58">
        <v>5000000</v>
      </c>
      <c r="F31" s="135"/>
      <c r="G31" s="55"/>
      <c r="H31" s="59" t="s">
        <v>51</v>
      </c>
      <c r="I31" s="60">
        <v>20</v>
      </c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</row>
    <row r="32" spans="1:35" s="50" customFormat="1" ht="83.25" customHeight="1">
      <c r="A32" s="63">
        <f t="shared" si="0"/>
        <v>27</v>
      </c>
      <c r="B32" s="132"/>
      <c r="C32" s="69" t="s">
        <v>21</v>
      </c>
      <c r="D32" s="64">
        <v>3000000</v>
      </c>
      <c r="E32" s="64">
        <v>3000000</v>
      </c>
      <c r="F32" s="133"/>
      <c r="G32" s="65"/>
      <c r="H32" s="76" t="s">
        <v>72</v>
      </c>
      <c r="I32" s="83">
        <v>21</v>
      </c>
    </row>
    <row r="33" spans="1:35" s="50" customFormat="1" ht="216" customHeight="1">
      <c r="A33" s="56">
        <f t="shared" si="0"/>
        <v>28</v>
      </c>
      <c r="B33" s="134"/>
      <c r="C33" s="57" t="s">
        <v>31</v>
      </c>
      <c r="D33" s="58">
        <v>20000000</v>
      </c>
      <c r="E33" s="58">
        <f>20000000-F33</f>
        <v>19928000</v>
      </c>
      <c r="F33" s="135">
        <v>72000</v>
      </c>
      <c r="G33" s="55"/>
      <c r="H33" s="59" t="s">
        <v>86</v>
      </c>
      <c r="I33" s="60">
        <v>22</v>
      </c>
    </row>
    <row r="34" spans="1:35" s="52" customFormat="1" ht="211.5" customHeight="1">
      <c r="A34" s="63">
        <f t="shared" si="0"/>
        <v>29</v>
      </c>
      <c r="B34" s="132"/>
      <c r="C34" s="69" t="s">
        <v>30</v>
      </c>
      <c r="D34" s="64">
        <v>12000000</v>
      </c>
      <c r="E34" s="64">
        <v>12000000</v>
      </c>
      <c r="F34" s="133"/>
      <c r="G34" s="65"/>
      <c r="H34" s="76" t="s">
        <v>73</v>
      </c>
      <c r="I34" s="83">
        <v>23</v>
      </c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</row>
    <row r="35" spans="1:35" s="50" customFormat="1" ht="192.75" customHeight="1">
      <c r="A35" s="56">
        <f t="shared" si="0"/>
        <v>30</v>
      </c>
      <c r="B35" s="134"/>
      <c r="C35" s="57" t="s">
        <v>64</v>
      </c>
      <c r="D35" s="58">
        <v>20000000</v>
      </c>
      <c r="E35" s="58">
        <v>20000000</v>
      </c>
      <c r="F35" s="135"/>
      <c r="G35" s="55"/>
      <c r="H35" s="85" t="s">
        <v>84</v>
      </c>
      <c r="I35" s="60">
        <v>27</v>
      </c>
    </row>
    <row r="36" spans="1:35" s="50" customFormat="1" ht="200.25" customHeight="1">
      <c r="A36" s="63">
        <f t="shared" si="0"/>
        <v>31</v>
      </c>
      <c r="B36" s="132"/>
      <c r="C36" s="69" t="s">
        <v>28</v>
      </c>
      <c r="D36" s="64">
        <v>12000000</v>
      </c>
      <c r="E36" s="64">
        <v>12000000</v>
      </c>
      <c r="F36" s="133"/>
      <c r="G36" s="65"/>
      <c r="H36" s="82" t="s">
        <v>85</v>
      </c>
      <c r="I36" s="83">
        <v>28</v>
      </c>
    </row>
    <row r="37" spans="1:35" s="50" customFormat="1" ht="117.75" customHeight="1">
      <c r="A37" s="56">
        <f t="shared" si="0"/>
        <v>32</v>
      </c>
      <c r="B37" s="134"/>
      <c r="C37" s="57" t="s">
        <v>26</v>
      </c>
      <c r="D37" s="58">
        <v>10000000</v>
      </c>
      <c r="E37" s="58">
        <v>10000000</v>
      </c>
      <c r="F37" s="135"/>
      <c r="G37" s="55"/>
      <c r="H37" s="59" t="s">
        <v>74</v>
      </c>
      <c r="I37" s="60">
        <v>29</v>
      </c>
    </row>
    <row r="38" spans="1:35" s="50" customFormat="1" ht="236.25" customHeight="1">
      <c r="A38" s="63">
        <f t="shared" si="0"/>
        <v>33</v>
      </c>
      <c r="B38" s="132"/>
      <c r="C38" s="69" t="s">
        <v>19</v>
      </c>
      <c r="D38" s="86">
        <v>10000000</v>
      </c>
      <c r="E38" s="86">
        <v>10000000</v>
      </c>
      <c r="F38" s="133"/>
      <c r="G38" s="74"/>
      <c r="H38" s="66" t="s">
        <v>75</v>
      </c>
      <c r="I38" s="67">
        <v>30</v>
      </c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</row>
    <row r="39" spans="1:35" s="50" customFormat="1" ht="45.75" customHeight="1">
      <c r="A39" s="56">
        <f t="shared" si="0"/>
        <v>34</v>
      </c>
      <c r="B39" s="80"/>
      <c r="C39" s="57" t="s">
        <v>54</v>
      </c>
      <c r="D39" s="58">
        <v>5000000</v>
      </c>
      <c r="E39" s="58">
        <v>5000000</v>
      </c>
      <c r="F39" s="135"/>
      <c r="G39" s="55"/>
      <c r="H39" s="59"/>
      <c r="I39" s="60"/>
    </row>
    <row r="40" spans="1:35" ht="22.5" customHeight="1" thickBot="1">
      <c r="A40" s="152"/>
      <c r="B40" s="153"/>
      <c r="C40" s="154"/>
      <c r="D40" s="157">
        <f>SUM(D6:D39)</f>
        <v>386243500</v>
      </c>
      <c r="E40" s="162">
        <f t="shared" ref="E40:F40" si="1">SUM(E6:E39)</f>
        <v>385771500</v>
      </c>
      <c r="F40" s="162">
        <f t="shared" si="1"/>
        <v>472000</v>
      </c>
      <c r="G40" s="155"/>
      <c r="H40" s="156"/>
      <c r="I40" s="152"/>
    </row>
    <row r="41" spans="1:35" ht="15" thickTop="1"/>
  </sheetData>
  <sortState ref="A6:AI38">
    <sortCondition ref="B6:B38"/>
    <sortCondition ref="I6:I38"/>
  </sortState>
  <mergeCells count="7">
    <mergeCell ref="I4:I5"/>
    <mergeCell ref="A4:A5"/>
    <mergeCell ref="B4:B5"/>
    <mergeCell ref="C4:C5"/>
    <mergeCell ref="D4:D5"/>
    <mergeCell ref="G4:G5"/>
    <mergeCell ref="H4:H5"/>
  </mergeCells>
  <printOptions horizontalCentered="1"/>
  <pageMargins left="0.23622047244094491" right="0.23622047244094491" top="0.74803149606299213" bottom="0.65" header="0.31496062992125984" footer="0.31496062992125984"/>
  <pageSetup paperSize="9" scale="90" orientation="landscape" r:id="rId1"/>
  <headerFooter>
    <oddFooter>&amp;C&amp;8&amp;A  หน้า &amp;P / &amp;N</oddFooter>
  </headerFooter>
  <rowBreaks count="9" manualBreakCount="9">
    <brk id="8" max="8" man="1"/>
    <brk id="10" max="8" man="1"/>
    <brk id="15" max="8" man="1"/>
    <brk id="17" max="8" man="1"/>
    <brk id="20" max="8" man="1"/>
    <brk id="22" max="8" man="1"/>
    <brk id="24" max="8" man="1"/>
    <brk id="26" max="8" man="1"/>
    <brk id="2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สรุป เหนือบน 1</vt:lpstr>
      <vt:lpstr>รายละเอียด เหนือบน 1</vt:lpstr>
      <vt:lpstr>'รายละเอียด เหนือบน 1'!Print_Area</vt:lpstr>
      <vt:lpstr>'สรุป เหนือบน 1'!Print_Area</vt:lpstr>
      <vt:lpstr>'รายละเอียด เหนือบน 1'!Print_Titles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chomchuen</dc:creator>
  <cp:lastModifiedBy>chomchuen</cp:lastModifiedBy>
  <cp:lastPrinted>2011-09-30T04:46:20Z</cp:lastPrinted>
  <dcterms:created xsi:type="dcterms:W3CDTF">2010-12-23T02:33:42Z</dcterms:created>
  <dcterms:modified xsi:type="dcterms:W3CDTF">2011-09-30T05:16:01Z</dcterms:modified>
</cp:coreProperties>
</file>