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30" windowWidth="11610" windowHeight="10140" tabRatio="812" activeTab="1"/>
  </bookViews>
  <sheets>
    <sheet name="สรุป  พะเยา" sheetId="21" r:id="rId1"/>
    <sheet name="พะเยา" sheetId="20" r:id="rId2"/>
  </sheets>
  <definedNames>
    <definedName name="_xlnm.Print_Area" localSheetId="1">พะเยา!$A$1:$I$43</definedName>
    <definedName name="_xlnm.Print_Area" localSheetId="0">'สรุป  พะเยา'!$A$1:$J$14</definedName>
    <definedName name="_xlnm.Print_Titles" localSheetId="1">พะเยา!$1:$5</definedName>
  </definedNames>
  <calcPr calcId="125725"/>
</workbook>
</file>

<file path=xl/calcChain.xml><?xml version="1.0" encoding="utf-8"?>
<calcChain xmlns="http://schemas.openxmlformats.org/spreadsheetml/2006/main">
  <c r="E43" i="20"/>
  <c r="J11" i="21"/>
  <c r="J10"/>
  <c r="J9"/>
  <c r="J8"/>
  <c r="J7"/>
  <c r="I11"/>
  <c r="I10"/>
  <c r="I9"/>
  <c r="I8"/>
  <c r="I7"/>
  <c r="H11"/>
  <c r="H10"/>
  <c r="H9"/>
  <c r="H8"/>
  <c r="H7"/>
  <c r="G11"/>
  <c r="G10"/>
  <c r="G9"/>
  <c r="G8"/>
  <c r="G7"/>
  <c r="F11"/>
  <c r="F10"/>
  <c r="F9"/>
  <c r="F8"/>
  <c r="F7"/>
  <c r="E11"/>
  <c r="E10"/>
  <c r="E9"/>
  <c r="E8"/>
  <c r="E7"/>
  <c r="D11"/>
  <c r="D10"/>
  <c r="D9"/>
  <c r="D8"/>
  <c r="E13"/>
  <c r="F13"/>
  <c r="G13"/>
  <c r="H13"/>
  <c r="I13"/>
  <c r="J13"/>
  <c r="D16" s="1"/>
  <c r="D7"/>
  <c r="D13" s="1"/>
  <c r="C11"/>
  <c r="C10"/>
  <c r="C9"/>
  <c r="C8"/>
  <c r="C7"/>
  <c r="E47" i="20"/>
  <c r="E46"/>
  <c r="E49" s="1"/>
  <c r="C13" i="21" l="1"/>
  <c r="D43" i="20"/>
</calcChain>
</file>

<file path=xl/sharedStrings.xml><?xml version="1.0" encoding="utf-8"?>
<sst xmlns="http://schemas.openxmlformats.org/spreadsheetml/2006/main" count="196" uniqueCount="105">
  <si>
    <t>ภาคเหนือ</t>
  </si>
  <si>
    <t>ยุทธศาสตร์</t>
  </si>
  <si>
    <t>ชื่อโครงการ</t>
  </si>
  <si>
    <t>เลขที่</t>
  </si>
  <si>
    <t>ค่าใช้จ่ายในการบริหารงานจังหวัดแบบบูรณาการ</t>
  </si>
  <si>
    <t>จังหวัดพะเยา</t>
  </si>
  <si>
    <t xml:space="preserve">ส่งเสริมการปลูกยางพารา                          </t>
  </si>
  <si>
    <t xml:space="preserve">ขับเคลื่อนและติดตามประเมินผลตามคำรับรองการปฏิบัติราชการ </t>
  </si>
  <si>
    <t>วงเงินปี 2555 (บาท)</t>
  </si>
  <si>
    <t>P</t>
  </si>
  <si>
    <t>1. พัฒนาเศรษฐกิจเพื่อสร้างรายได้และขยายโอกาสด้านการเกษตร การค้า การลงทุนและการท่องเที่ยว</t>
  </si>
  <si>
    <t>2. พัฒนาศักยภาพคนและชุมชนให้มีความเข้มแข็ง</t>
  </si>
  <si>
    <t>4. พัฒนาสังคมให้สงบสุขและมีความปลอดภัยในชีวิตและทรัพย์สิน</t>
  </si>
  <si>
    <t>5. ส่งเสริมการบริหารจัดการที่ดีของภาครัฐให้มีประสิทธิภาพ</t>
  </si>
  <si>
    <t xml:space="preserve">แก้ไขปัญหาน้ำท่วมขังในพื้นที่หมู่ที่ 5,6 ต. เจดีย์คำ อ.เชียงคำ
</t>
  </si>
  <si>
    <t xml:space="preserve">พัฒนาเส้นทางคมนาคมสู่แหล่งท่องเที่ยวและฟื้นฟูย่านชุมชน
</t>
  </si>
  <si>
    <t xml:space="preserve">ก่อสร้างสะพาน คสล. ทดแทนสายบ้านสบสา-บ้านโจ้
โก้
</t>
  </si>
  <si>
    <t xml:space="preserve">พัฒนาเส้นทางคมนาคมขนส่ง
</t>
  </si>
  <si>
    <t xml:space="preserve">พัฒนาศักยภาพสถาบันเกษตรกรและวิสาหกิจชุมชน
</t>
  </si>
  <si>
    <t xml:space="preserve">ก่อสร้างตลาดกลางจังหวัดพะเยา
</t>
  </si>
  <si>
    <t xml:space="preserve">พัฒนาและบริหารจัดการด้านการท่องเที่ยวเพื่อส่งเสริมสนับสนุน "มหัศจรรย์ไทยแลนด์" จังหวัดพะเยา
</t>
  </si>
  <si>
    <t xml:space="preserve">ส่งเสริม สนับสนุนและพัฒนาอาชีพ เพิ่มรายได้ลดรายจ่าย
</t>
  </si>
  <si>
    <t xml:space="preserve">ส่งเสริมและขยายผลโครงการอันเนื่องมาจากพระราชดำริ
</t>
  </si>
  <si>
    <t xml:space="preserve">พัฒนาศักยภาพการผลิต การแปรรูปข้าวเพื่อรองรับระบบจำนำของสถาบันเกษตรกร
</t>
  </si>
  <si>
    <t xml:space="preserve">ส่งเสริมและพัฒนาความร่วมมือระหว่างประเทศ
</t>
  </si>
  <si>
    <t xml:space="preserve">บริหารจัดการน้ำอย่างบูรณาการและขยายพื้นที่ชลประทาน
</t>
  </si>
  <si>
    <t xml:space="preserve">พัฒนาเกษตรครบวงจร
</t>
  </si>
  <si>
    <t xml:space="preserve">พัฒนาแหล่งน้ำเพื่อการเกษตร
</t>
  </si>
  <si>
    <t xml:space="preserve">พัฒนาศักยภาพและบทบาทสตรี ครอบครีวและเครือข่ายในชุมชน
</t>
  </si>
  <si>
    <t xml:space="preserve">พัฒนาศักยภาพแรงงานสู่ความมั่นคงและปลอดภัยในอาชีพ
</t>
  </si>
  <si>
    <t xml:space="preserve">บูรณาการ อนุรักษ์และฟื้นฟูทรัพยากรป่าไม้   
</t>
  </si>
  <si>
    <t xml:space="preserve">การบริหารจัดการแหล่งน้ำสำคัญเพื่ออนุรักษ์และฟื้นฟูแหล่งน้ำตามแนวพระราชดำริ
</t>
  </si>
  <si>
    <t xml:space="preserve">อนุรักษ์ความหลากหลายทางชีวภาพด้านพันธุ์พืชของกว๊านพะเยาและหนองเล็งทราย
</t>
  </si>
  <si>
    <t xml:space="preserve">แก้ไขปัญหาระบบน้ำในการอุปโภค บริโภค
</t>
  </si>
  <si>
    <t xml:space="preserve">ส่งเสริมกิจกรรมลดภาวะโลกร้อน
</t>
  </si>
  <si>
    <t xml:space="preserve">แก้ไขปัญหาหมอกควันและไฟป่าในจังหวัดพะเยา
</t>
  </si>
  <si>
    <t xml:space="preserve">พัฒนาระบบกระบวนการประชาสัมพันธ์
</t>
  </si>
  <si>
    <t xml:space="preserve">ศึกษาความเหมาะสมและการออกแบบรายละเอียดศูนย์กำจัดขยะ
</t>
  </si>
  <si>
    <t xml:space="preserve">พลังชุมชน/พลังแผ่นดินหยุดยั้งยาเสพติด
</t>
  </si>
  <si>
    <t xml:space="preserve">ป้องกันและแก้ไขปัญหาแรงงานต่างด้าวและการค้ามนุษย์ 
</t>
  </si>
  <si>
    <t xml:space="preserve">ส่งเสริมความปลอดภัยในชีวิตและทรัพย์สินของประชาชนในจังหวัดพะเยา 
</t>
  </si>
  <si>
    <t xml:space="preserve">เสริมสร้างศักยภาพและประสิทธิภาพการอำนวยความเป็นธรรมของจังหวัดอำเภอสู่ชุมชน
</t>
  </si>
  <si>
    <t xml:space="preserve">บริหารจัดการภัยพิบัติ                  
</t>
  </si>
  <si>
    <t xml:space="preserve">พัฒนาหมู่บ้าน/ชุมชนชายแดน                    
</t>
  </si>
  <si>
    <t xml:space="preserve">เสริมสร้างความปรองดองสมานฉันท์และฟื้นฟูประชาธิปไตย
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</si>
  <si>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1. ส่งเสริมผู้นำท้องที่ ผู้นำท้องถิ่น และกลุ่มพลังมวลชน/กลุ่มอาสาสมัครต่าง ๆ ในพื้นที่ให้เป็นแกนน้ำในการเสริมสร้างความปรองดองสมานฉันท์และฟื้นฟูประชาธิปไตย
2.จัดหน่วยบำบัดทุกข์บำรุงสุข สร้างรอยยิ้มให้ประชาชน
3.เสริมสร้างความปรองดองสมานฉันท์และส่งเสริมการปกครองโดยพลังมวลชน
4.เผยแพร่ความสำคัญของสถาบันพระมหากษัตริย์
5.เฝ้าระวังบุคคล/กลุ่มบุคคล/กิจกรรม ที่เป็นอันตรายต่อการปกครองในระบอบประชาธิปไตยอันมีพระมหากษัตริย์ทรงเป็นประมุข
</t>
    </r>
    <r>
      <rPr>
        <b/>
        <u/>
        <sz val="8"/>
        <rFont val="Tahoma"/>
        <family val="2"/>
      </rPr>
      <t>ความเห็น</t>
    </r>
    <r>
      <rPr>
        <b/>
        <sz val="8"/>
        <rFont val="Tahoma"/>
        <family val="2"/>
      </rPr>
      <t xml:space="preserve"> ส</t>
    </r>
    <r>
      <rPr>
        <sz val="8"/>
        <rFont val="Tahoma"/>
        <family val="2"/>
      </rPr>
      <t>อดคล้องกับนโยบายรัฐบาล ที่จะเร่งสร้างความปรองดองสมานฉันท์ และยุทธศาสตร์จังหวัด ให้ความสำคัญเร่งด่วนในการเสริมสร้างความสมานฉันท์และสามัคคีของคนในชาติที่เกิดจากวิกฤตความขัดแย้งทางด้านการเมืองและสังคมอย่างรุนแรง ทั้งนี้ มีเป้าหมายให้คนในชาติเกิดความรัก ความสามัคคี และเทิดทูนสถาบันพระมหากษัตริย์ โดยให้มีแนวทางสันติวิธีในการแก้ไขปัญหาความขัดแย้งในระบอบประชาธิปไตยอันมีพระมหากษัตริย์เป็นประมุข</t>
    </r>
  </si>
  <si>
    <t xml:space="preserve">ถวายกตัญญูแผ่นดินเฉลิมพระเกียรติพระบาทสมเด็จพระเจ้าอยู่หัวฯ และสมเด็จพระนางเจ้าสิริกิติ์ฯ </t>
  </si>
  <si>
    <t xml:space="preserve">พัฒนาศักยภาพบุคลากรเพื่อเพิ่มประสิทธิภาพการปฏิบัติราชการจังหวัดพะเยา
</t>
  </si>
  <si>
    <t xml:space="preserve">พัฒนาประสิทธิภาพการให้บริการ และการประชาชาสัมพันธ์เพื่อเสริมสร้างความเข้าใจที่ดี     </t>
  </si>
  <si>
    <t>เห็นควรสนับสนุนงบประมาณ (บาท)</t>
  </si>
  <si>
    <t>ปรับลดงบประมาณ(บาท)</t>
  </si>
  <si>
    <t>ไม่ควรสนับสนุนงบประมาณ</t>
  </si>
  <si>
    <t>กิจกรรม/ความเห็น</t>
  </si>
  <si>
    <t>ลำดับความสำคัญ</t>
  </si>
  <si>
    <t>ที่</t>
  </si>
  <si>
    <t>โครงการที่เสนอใช้งบประมาณจังหวัด</t>
  </si>
  <si>
    <t>จำนวน</t>
  </si>
  <si>
    <t>บาท</t>
  </si>
  <si>
    <t>พัฒนาเศรษฐกิจเพื่อสร้างรายได้และขยายโอกาสด้านการเกษตร การค้า การลงทุนและการท่องเที่ยว</t>
  </si>
  <si>
    <t>พัฒนาศักยภาพคนและชุมชนให้มีความเข้มแข็ง</t>
  </si>
  <si>
    <t>บริหารจัดการทรัพยากรธรรมชาติและสิ่งแวดล้อม</t>
  </si>
  <si>
    <t>พัฒนาสังคมให้สงบสุขและมีความปลอดภัยในชีวิตและทรัพย์สิน</t>
  </si>
  <si>
    <t>ส่งเสริมการบริหารจัดการที่ดีของภาครัฐให้มีประสิทธิภาพ</t>
  </si>
  <si>
    <t>รวมทั้งหมด</t>
  </si>
  <si>
    <t xml:space="preserve">หมายเหตุ : การจัดสรรตามกรอบวงเงินงบประมาณปี 2555  ตามเกณฑ์ของ ก.น.จ.ของจังหวัดพะเยา จำนวน 165.5353 ล้านบาท </t>
  </si>
  <si>
    <r>
      <rPr>
        <b/>
        <u/>
        <sz val="8"/>
        <rFont val="Tahoma"/>
        <family val="2"/>
      </rPr>
      <t>กิจกรรม</t>
    </r>
    <r>
      <rPr>
        <b/>
        <sz val="8"/>
        <rFont val="Tahoma"/>
        <family val="2"/>
      </rPr>
      <t xml:space="preserve"> 
</t>
    </r>
    <r>
      <rPr>
        <sz val="8"/>
        <rFont val="Tahoma"/>
        <family val="2"/>
      </rPr>
      <t xml:space="preserve">1.ปรับปรุงบำรุงดิน 
2.พัฒนาการผลิตพืชปลอดภัย 
3.พัฒนาปศุสัตว์ 
4.พัฒนาประมงปลอดภัย 
5.บริหารจัดการแก้ดไขปัญหาผลผลิตทางการเกษตร
6.ส่งเสริมการผลิตข้าวปลอดภัยในพื้นที่ชลประทาน
7.สนับสนุนการขนส่งผลิตผลการเกษตร/ปรับปรุงถนนลาดยางบ้านแม่นาเรือ อ. เมืองพะเยา
8.สนับสนุนการขนส่งผลผลิตการเกษตร/ปรับปรุงถนนลาดยาง อ. จุน
</t>
    </r>
    <r>
      <rPr>
        <b/>
        <u/>
        <sz val="8"/>
        <rFont val="Tahoma"/>
        <family val="2"/>
      </rPr>
      <t>ความเห็น</t>
    </r>
    <r>
      <rPr>
        <b/>
        <sz val="8"/>
        <rFont val="Tahoma"/>
        <family val="2"/>
      </rPr>
      <t xml:space="preserve"> 
</t>
    </r>
    <r>
      <rPr>
        <sz val="8"/>
        <rFont val="Tahoma"/>
        <family val="2"/>
      </rPr>
      <t>สอดคล้องกับนโยบายรัฐบาลและยุทธศาสตร์จังหวัด</t>
    </r>
    <r>
      <rPr>
        <b/>
        <sz val="8"/>
        <rFont val="Tahoma"/>
        <family val="2"/>
      </rPr>
      <t xml:space="preserve"> </t>
    </r>
    <r>
      <rPr>
        <sz val="8"/>
        <rFont val="Tahoma"/>
        <family val="2"/>
      </rPr>
      <t xml:space="preserve">มีข้อมูลสถิติเป็นอนุกรมแสดงพัฒนาการของสถานการณ์ พร้อมทั้งมีเหตุผลความจำเป็นที่จะต้องดำเนินการในภาพรวม จัดได้ว่าเป็นโครงการสำคัญที่เน้นการแก้ปัญหาหลักของจังหวัด คือการเพิ่มผลผลิตอย่างเป็นระบบและสร้างคุณภาพชีวิตที่ดีแก่ประชาชนอย่างยั่งยืนและมีความพร้อมในการดำเนินโครงการ 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</si>
  <si>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1.ก่อสร้างสถานีสูบน้ำด้วยไฟฟ้าพร้อมระบบส่งน้ำหนองเล็งทราย (บ้านสันขวางปมู่3,4)
2.ก่อสร้างฝายหนองทุ ต.ห้วยลาน อ.ดอกคำใต้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สอดคล้องกับนโยบายของรัฐบาลและยุทธศาสตร์จังหวัดพะเยาที่จะแก้ไขปัญหาน้ำท่วมขังอย่างบูรณาการ ที่มีผลพลอยได้คือสนับสนุนกิจกรรมการเกษตรในพื้นที่</t>
    </r>
  </si>
  <si>
    <r>
      <rPr>
        <b/>
        <u/>
        <sz val="8"/>
        <rFont val="Tahoma"/>
        <family val="2"/>
      </rPr>
      <t>กิจกรรม</t>
    </r>
    <r>
      <rPr>
        <b/>
        <sz val="8"/>
        <rFont val="Tahoma"/>
        <family val="2"/>
      </rPr>
      <t xml:space="preserve"> 
</t>
    </r>
    <r>
      <rPr>
        <sz val="8"/>
        <rFont val="Tahoma"/>
        <family val="2"/>
      </rPr>
      <t xml:space="preserve">1.การเพิ่มผลผลิตลำใยสดช่อโดยการรมควันลำใยสดด้วยก๊าซซัลเฟอร์ไดออกไซด์ (SO2) แบบมาตรฐานเพื่อการส่งออก 2.พัฒนาวิสาหกิจชุมชน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สอดคล้องกันนโยบายเร่งด่วนของรัฐบาลข้อ 1.14.2 บริหารจัดการโครงการหนึ่งตำบลหนึ่งผลิตภัญฑ์ให้มีศักยภาพด้วยการสนับสนุนวอสาหกิจชุมชน</t>
    </r>
  </si>
  <si>
    <r>
      <rPr>
        <b/>
        <u/>
        <sz val="8"/>
        <rFont val="Tahoma"/>
        <family val="2"/>
      </rPr>
      <t>กิจกรรม</t>
    </r>
    <r>
      <rPr>
        <b/>
        <sz val="8"/>
        <rFont val="Tahoma"/>
        <family val="2"/>
      </rPr>
      <t xml:space="preserve"> 
</t>
    </r>
    <r>
      <rPr>
        <sz val="8"/>
        <rFont val="Tahoma"/>
        <family val="2"/>
      </rPr>
      <t xml:space="preserve">1.ปรับปรุงอ่างเก็บน้ำแม่ต๋ำเพื่อสนับสนุนการเกษตร ต.แม่กา 
2.ปรับปรุงอ่างเก็บน้ำห้วยบงเพื่อสนับสนุนการเกษตร ต.แม่ปืม 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 xml:space="preserve">สอดคล้องกับนโยบายรัฐบาลและแนวทางตามยุทธศาสตร์จังหวัดในการสนับสนุนการแก้ไขปัญหาเร่งด่วนของจังหวัดโดยจังหวัดให้ความสำคัญลำดับ 3 ทั้งนี้เพราะอ่างเก็บน้ำแม่ต๋ำและหนองเล็งทรายจัดเป็นแหล่งน้ำหลักของจังหวัด ซึ่งมีผู้ได้รับประโยชน์มาก 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</si>
  <si>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ก่อสร้างรางระบายน้ำรูปตัวยู และรางระบายน้ำตัววีดาดคอนกรีต และการก่อสร้างท่อลอดเหลี่ยม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และแนวทางตามยุทธศาสตร์จังหวัดในการสนับสนุนการแก้ไขปัญหาเร่งด่วนของจังหวัด โดยเฉพาะน้ำท่วมขังในพื้นที่ตำบลเจดีย์</t>
    </r>
  </si>
  <si>
    <r>
      <rPr>
        <b/>
        <u/>
        <sz val="8"/>
        <rFont val="Tahoma"/>
        <family val="2"/>
      </rPr>
      <t>กิจกรรม</t>
    </r>
    <r>
      <rPr>
        <b/>
        <sz val="8"/>
        <rFont val="Tahoma"/>
        <family val="2"/>
      </rPr>
      <t xml:space="preserve"> 
</t>
    </r>
    <r>
      <rPr>
        <sz val="8"/>
        <rFont val="Tahoma"/>
        <family val="2"/>
      </rPr>
      <t xml:space="preserve">ก่อสร้างสะพาน คสล. ทดแทนสายบ้านสบสา-บ้านโจ้
โก้ ม.5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สอดคล้องกับแนวทางตามยุทธศาสตร์จังหวัดในการสนับสนุนการแก้ไขปัญหาเร่งด่วนของจังหวัด โดยเฉพาะสะพานที่ชำรุดเสียหายจากอุทกภัย เพื่อประโยชน์ในการสัญจรของประชาชน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</si>
  <si>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ปรับปรุงเส้นทางขนส่งผลผลิตการเกษตรบ้านทุ่งกระเทียม อ.ภูซาง โดยก่อสร้างถนนลาดยาง ผิวแอสฟัลติกคอนกรีต กว้าง 6.00 ม.ไม่มีไหล่ทาง ระยะทาง 2.150 กม.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สอดคล้องกับนโยบายรัฐบาลที่จะยกระดับคุณภาพชีวิตและเพิ่มขีดความสามารถในการแข่งขัน พร้อมทั้งสร้างโอกาส กระจายรายได้ กระจายเศรษฐกิจ และกระจายการลงทุนสู่ชนบท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</si>
  <si>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1.สร้างตลาดกลางสินค้าเกษตรปลอดภัย / พัฒนาระบบตลาด / รักษาเสถียรภาพด้านราคา /สร้างระบบเชื่อมโยงเครือข่ายของสหกรณ์กับภาคเอกชนและทุกภาคส่วน 2.สร้างเครือข่ายผู้ผลิตสินค้าเกษตรปลอดภัย โดยประสานกลุ่มเครือข่าย GAP ภาคเหนือผ่านสถาบันสหกรณ์ในกลุ่มจังหวัดภาคเหนือตอนบน 2  3.พัฒนาระบบการตลาดสินค้าเกษตรปลอดภัย โดยระบบ E-COMMERCE  ผ่านสถาบันสหกรณ์ ในกลุ่มจังหวัดภาคเหนือตอนบน 2 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สอดคล้องกับยุทธศาสตร์ของจังหวัด โดยควรพิจารณาเพิ่มรายละเอียดของข้อมูลที่แสดงถึงความจำเป็นที่จะต้องสนับสนุน รวมทั้งค่าใช้จ่ยต่อหน่วย และการบริหารจัดการ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</si>
  <si>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1.พัฒนาบุคลกรด้านการท่องเที่ยว  2.ฟื้นฟูแหล่งท่องเที่ยวอนุรักษ์เวียงลอ  3.พัฒนาแหล่งท่องเที่ยวบ้านฮวก 4.ปรับปรุงสายไฟใต้น้ำวัดติโลกอาราม  5.ฟื้นฟูแหล่งท่องเที่ยวผาแดง  6.พัฒนาแหล่งท่องเที่ยว จัดพักรถ-จุดชมวิว  7.พัฒนาแหล่งท่องเที่ยว ถ้ำนิมิตรห้วยลาน  8.พัฒนาแหล่งท่องเที่ยว สันติสุข  9.พัฒนาแหล่งท่องเที่ยว ร้องแก  10.จัดกิจกรรมส่งเสริมการท่องเที่ยวยี่เป็ง  เวียนเทียนทางน้ำวัติโลกอาราม  บวงสรวงพ่อขุนงำเมือง ไหว้สาบูชาพระเจ้าตนหลวง เทศกาลลิ้นจี่  11.ประชาสัมพันธ์ด้านการท่องเที่ยวของจังหวัดพะเยาเพื่อสนับสนุนมหัศจรรย์ไทยแลนด์ (Miracle of Thailand year)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 xml:space="preserve">สอดคล้องกับนโยบายรัฐบาล และยุทธศาสตร์จังหวัด มีกิจกรรมย่อยที่มุ่งพัฒนาแหล่งท่องเที่ยวใหม่ที่มีศักยภาพของจังหวัดตามแนวทางการวิเคราะห์ห่วงโซ่คุณค่าของจังหวัด อย่างไรก็ตาม ควรจัดทำรายละเอียดของข้อมูลเพิ่มเติมถึงเหตุผลความจำเป็นและค่าใช้จ่ายต่อหน่วยของแต่ละกิจกรรม 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</si>
  <si>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1.ส่งเสริมและพัฒนาศูนย์เรียนรู้การเกษตรอ่างเก็บน้ำห้วยไฟอันเนื่องมาจากพระราชดำริ
2.ขยายผลโครงการอันเนื่องมาจากพระราชดำริในระดับอำเภอ
3.ขยายผลและติดตามโครงการอันเนื่องมาจากพระราชดำริในพื้นที่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 และยุทธศาสตร์จังหวัดในด้านการปรับโครงสร้างเศรษฐกิจพื้นฐานโดยมีกิจกรรมหลากหลายในลักษณะบูรณาการตามแนวทางการแก้ปัญหาจากการวิเคราะห์ห่วงโซ่มูลค่าของจังหวัด ทั้งนี้จะช่วยเพิ่มรายได้ของประชาชน พัฒนากลุ่มเกษตรกรให้มีความเข้มแข็งและยั่งยืน เพิ่มศักยภาพผู้นำชุมชน และส่งเสริมแนวปรัชญาเศรษฐกิจพอเพียงในพื้นที่โครงการพระราชดำริ โดยควรพิจารณาเพิ่มรายละเอียดของข้อมูลที่แสดงถึงความจำเป็นที่จะต้องสนับสนุน รวมทั้งค่าใช้จ่ายต่อหน่วย และเป้าหมายให้ชัดเจน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</si>
  <si>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1.ส่งเสริมความสัมพันธ์กับประเทศในกลุ่ม GMS และประเทศอื้นๆ  2.ส่งเสริมการค้า การลงทุนกับกลุ่ม GMS และประเทศอื่นๆ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สอดคล้องกับนโยบายรัฐบาลที่จะดำเนินการในปีแรกข้อ 1.6 เร่งฟื้นฟูความสัมพันธ์และพัฒนาความร่วมมือกับประเทศเพื่อนบ้าน และสอดคล้องกับยุทธศาสตร์จังหวัด/กลุ่มจังหวัดโดย จ.พะเยาตั้งอยู่ส่วนกลางของกลุ่มเหนือบน 2 สามารถเชื่อมโยงบูรณาการยุทธศาสตร์กับกลุ่มเหนือบน 1  และเชื่อมต่อกับกลุ่ม GMS BIMSTEC ACMECS ซึ่งจะก่อให้เกิดการสร้างงาน/รายได้ให้แก่ประชาชนในพื้นที่อย่างยั่งยืน ในด้านการค้า/ลงทุน บริการ หรือการท่องเที่ยว อย่างไรก็ตาม ควรพิจารณาเพิ่มรายละเอียดของข้อมูลที่แสดงถึงความจำเป็นที่จะต้องสนับสนุน รวมทั้งค่าใช้จ่ายต่อหน่วย และเป้าหมายให้ชัดเจน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</si>
  <si>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1.ส่งเสริมกระบวนการพัฒนาเครือข่ายชุมชนสร้างมาตรการเพื่อลดปัจจัยเสี่ยงที่มีผลกระทบต่อสุขภาพ สตรี ครอบครัว ชุมชน  2.จัดตั้งศูนย์พัฒนาสตรีแบบองค์รวมระดับอำเภอ/ระดับตำบล   3.เสริมสร้างความเข้มแข็งสถาบันครอบครัวต้านภัยสังคม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 xml:space="preserve">สอดคล้องกับนโยบายรัฐบาลข้อ 1.2 การแก้ไขปัญหายาเสพติด ข้อ 1.10 ส่งเสริมให้ประชาชนเข้าถึงแหล่งทุน และข้อ 1.14 พัฒนาระบบประกันสุขภาพ รวมทั้งสอดคล้องกับยุทธศาสตร์จังหวัดในการพัฒนาศักยภาพคนและชุมชนให้มีความเข้มแข็ง มีความพร้อมในการดำเนินโครงการ รวมทั้งเป็นการบูรณาการกิจกรรมจากทุกภาคส่วนในการแก้ปัญหา 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</si>
  <si>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สร้างห้องอบลดความชื้นข้าวเพื่อการรักษาคุณภาพ/มาตรฐาน รองรับระบบจำนำข้าวตามนโยบายรัฐาล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 xml:space="preserve">ไม่สนับสนุน เนื่องจากซ้ำซ้อนกับโครงการของกลุ่มจังหวัดที่ดำเนินการในลักษณะเดียวกัน 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</si>
  <si>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1.แคมป์เยาวชนเตรียมคนสู่การทำงาน 2.พัฒนาศักยภพาแรงงานและภูมิคุ้นกันเพื่อนำไปสู่การเปลี่ยนแปลง 3.ส่งเสริมอาชีพอิสระให้กับผู้ใช้แรงงานและครอบครัว 4.งานเปิดโลกอาชีพการมีงานทำ  5.สืบทอดองค์ความรู้คลังปัญญาของชุมชนส่งเสริมภูฒิปัญญาพัฒาแหล่งเรียนรู้และวัฒนธรรมท้องถิ่นสู่การส่งเสริมอาชีพชุมชน 48 แห่ง 6.เสริมสร้างประสิทธิภาพการีส่วนร่วมในการพัฒนาคุณภาพชีวิตผู้ใช้แรงงาน 68 ตำบล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สอดคล้องกับนโยบายรัฐบาลข้อ 1.8 ยกระดับชีวิตของประชาชน ข้อ 13 สนัลสนุนการพัฒนางานศิลปหัตถกรรมและผลิตภัณฑ์ชุมชน รวมทั้งสอดคล้องกับยุทธศาสตร์จังหวัดในการพัฒนาศักยภาพคนและชุมชนให้มีความเข้มแข็ง โดยบูรณาการปัญหายาเสพติด การติดเอดส์ การฆ่าตัวตาย ของ จ.พะเยา มีแนวโน้มเพิ่มขึ้น มีผลกระทบต่อครอบครัว ชุมชน สังคม และประเทศโดยรวม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</si>
  <si>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1.รณรงค์ประชาสัมพันธ์
2.สร้างเครือข่ายฟื้นฟูทรัพยากรป่าไม้
3.ส่งเสริมพื้นที่สีเขียว
4.ศูนย์ป้องกันและปราบปรามการบุกรุก     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สอดคล้องกับนโยบายรัฐบาลในการเร่งอนุรักษ์ฟื้นฟูทรัพยากรธรรมชาติโดยเฉพาะป่าไม้ รวมทั้งสอดคล้องกับยุทธศาสตร์จังหวัด/กลุ่มจังหวัด โดยบูรณาการกิจกรรมการฟื้นฟูทรัพยากรป่าไม้ ป้องกันการบุกรุกพื้นที่ป่าอย่างบูรณาการโดยการสร้างจิตสำนึก/การมีส่วนร่วมในการแก้ปัญหาของประชาชน มีการบริหารจัดการป่าไม้ และมีเครือข่ายประชาชน  อย่างไรก็ตาม ควรจัดทำรายละเอียดการใช้งบประมาณและกำหนดพื้นที่เป้าหมายให้ชัดเจน เพื่อไม่ให้เกิดความซ้ำซ้อน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</si>
  <si>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1.ดำเนินการก่อสร้างฝายต้นน้ำลำธาร แบบผสมผสาน จำนวน 400 แห่ง และแบบถาวรในลักษณะฝายพวง จำนวน 10 แห่ง  2.ปลูกแฝกในพื้นที่ต้นน้ำลำธาร จำนวน 250,000 กล้า  3.ฟื้นฟูคุณภาพน้ำ โดยการก่อสร้างฝายบำบัดคุณภาพน้ำและการกำจัดตะกอนและขุดลอกลำน้ำ 4.สร้างเครือข่ายอาสาสมัครอนุรักษ์แหล่งน้ำสำคัญ 5.รณรงค์ ประชาสัมพันธ์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สอดคล้องกับนโยบายเร่งด่วนของรัฐบาลที่จะสนัลสนุนการแก้ไขปัญหาการพัฒนาและฟื้นฟูแหล่งน้ำ รวมทั้งสอดคล้องกับยุทธศาสตร์จังหวัด เป็นการบูรณาการกิจกรรมฟื้นฟูแหล่งน้ำในพื้นที่ลุ่มน้ำอิงและกว๊านพะเยาตามแนวพระราชดำริโดยการมีส่วนร่วมของประชาชน ประกอบกับปัญหาขาดแคลนน้ำ แหล่งน้ำเสื่อมโทรมที่เพื่มขึ้น ซึ่งน้ำถือเป็นปัจจัยสำคัญในการผลิต การบริโภค อุปโภค และความเป็นอยู่ที่ดีของประชาชน ทั้งนี้ หน่วยงานที่รับผิดชอบควรจัดทำรายละเอียดเพิ่มเติมของพื้นที่ กิจกรรม และการใช้งบประมาณให้ชัดเจน</t>
    </r>
  </si>
  <si>
    <r>
      <rPr>
        <b/>
        <u/>
        <sz val="8"/>
        <rFont val="Tahoma"/>
        <family val="2"/>
      </rPr>
      <t>กิจกรรม</t>
    </r>
    <r>
      <rPr>
        <b/>
        <sz val="8"/>
        <rFont val="Tahoma"/>
        <family val="2"/>
      </rPr>
      <t xml:space="preserve"> 
</t>
    </r>
    <r>
      <rPr>
        <sz val="8"/>
        <rFont val="Tahoma"/>
        <family val="2"/>
      </rPr>
      <t xml:space="preserve">1.สำรวจ รวบรวม และจัดทำฐานข้อมูล  2.ขยายพันธุ์พืชท้องถิ่นในพื้นที่ชุ่มน้ำกว๊านพะเยาและหนองเล็งทราย โดยการเพาะชำกล้าไม้ จำนวน 300,000 กล้า  3.ส่งเสริมการนำไปปลูกในพื้นที่ป่าสาธารณะ พื้นที่ชุมชน และในครัวเรือน จำนวน 700 ไร่  4.รณรงค์ ประชาสัมพันธ์
</t>
    </r>
    <r>
      <rPr>
        <b/>
        <u/>
        <sz val="8"/>
        <rFont val="Tahoma"/>
        <family val="2"/>
      </rPr>
      <t>ความเห็น</t>
    </r>
    <r>
      <rPr>
        <b/>
        <sz val="8"/>
        <rFont val="Tahoma"/>
        <family val="2"/>
      </rPr>
      <t xml:space="preserve"> 
</t>
    </r>
    <r>
      <rPr>
        <sz val="8"/>
        <rFont val="Tahoma"/>
        <family val="2"/>
      </rPr>
      <t>สอดคล้องกับนโยบายรัฐบาลและยุทธศาสตร์จังหวัด เป็นการฟื้นฟู อนุรักษ์ความหลากหลายทางชีวภาพ ซึ่งมีกิจกรรมในลักษณะบูรณาการซึ่งจะเป็นประโยชน์ต่อความหลากหลายทางชีวภาพของแหล่งน้ำสำคัญของจังหวัด ทั้งนี้ หน่วยงานที่รับผิดชอบควรจัดทำรายละเอียดเพิ่มเติมของพื้นที่ กิจกรรม และการใช้งบประมาณให้ชัดเจน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</si>
  <si>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1.ก่อสร้างอาคารโรงน้ำดื่มพร้อมอุปกรณ์
2.ดำเนินการสำรวจและก่อสร้างระบบประปาหมู่บ้าน 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ควรจัดทำรายละเอียดเพิ่มเติมในด้านเป้าหมาย พื้นที่ และการบริหารจัดการให้ชัดเจน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</si>
  <si>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1.รณรงค์ประชาสัมพันธ์  ประสานและสนับสนุนการดำเนินงานของเครือข่าย ในท้องที่ 9 อำเภอ 2.สร้างเครือข่ายอาสาสมัครป้องกันและแก้ไขปัญหาหมอกควันและไฟป่า
3.ศูนย์อำนวยการแก้ไขปัญหาหมอกควันและไฟป่า ระดับจังหวัด 1 ศูนย์ และระดับอำเภอ 9 ศูนย์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ควรจัดทำรายละเอียดเพิ่มเติมในด้านเป้าหมาย พื้นที่ และการบริหารจัดการให้ชัดเจน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</si>
  <si>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1.ส่งเสริมการใช้พลังงานทดแทน 2.ส่งเสริมการลดใช้ไฟฟ้าและพลังงาน 3.ส่งเสริมการใช้ก๊าซชีวภาพ ชีวมวล
4.ส่งเสริมการจัดการขยะแบบ 3R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เป็นแนวนโยบายหลักของประเทศที่สนับสนุนให้ดำเนินงานระดับชุมชน ทั้งนี้ควรต้องเพิ่มเติมรายละเอียดของหลักการและเหตุผล และชี้ให้เห็นถึงความจำเป็นและกลุ่มเป้าหมายที่จะดำเนินการให้ชัดเจน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</si>
  <si>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1.จัดกิจกรรมเสริมสร้างศักยภาพในการปฏิบัติงานให้แก่ชุดรักษาความปลอดภัยหมู่บ้าน จำนวน 9 อำเภอ
2.จัดตั้งแหล่งข่าวภาคประชาชนและสร้างเครือข่ายการข่าวภาคประชาชน  3.พัฒนาอุปกรณ์หุ่นยนต์เก็บกู้วัตถุระเบิด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 xml:space="preserve">สอดคล้องยุทธศาสตร์จังหวัด ด้านความมั่นคง ปลอดภัยในชีวิตและทรัพย์สิน ประกอบกับ จ.พะเยามีเขตติดต่อกับประเทศเพื่อนบ้านมีทางสัญจรระหว่างประเทศเพื่อนบ้านหลายช่องทาง เป็นที่มาของปัญหาต่างๆ เช่น ยาเสพติด การเข้าเมืองโดยผิดกฎหมาย จำเป็นต้องมีการป้องกันอาชญากรรมทั้งแบบเป็นทางการและไม่เป็นทางการ สร้างการมีส่วนร่วมของประชาชน สร้างสังคมที่มีจิตอาสาในการช่วยเหลือ เพื่อช่วยกันดูแลแก้ไขปัญหา 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</si>
  <si>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1.ระงับอัคคีภัยพื้นที่ศาลากลาง
2.ค่ายเยาวชนอาสาสมัครบรรเทาสาธารณภัย
3.จัดหาเครื่องมือช่วยผู้ประสบภัย
4.พัฒนาบุคลากรในการช่วยผู้ประสบภัย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สอดคล้องกับยุทธศาสตร์ของจังหวัด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</si>
  <si>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1.จัดกิจกรรมประชุมเชิงปฏิบัติการคณะกรรมการหมู่บ้าน อปท. ผู้นำชุมชน และประชาชน จำนวน 2 รุ่น รุ่นละ 230 คน  2.จัดตั้งศูนย์ยุติธรรมชุมชน  3.จัดทำหนังสือคู่มือการดำเนินการอำนวยความเป็นธรรม ตามกระบวนการยุติธรรมเชิงสมานฉันท์ 4.ประชุมสัมนาเครือข่ายยุติธรรมชุมชน  5.พัฒนาศักยภาพเครือข่ายในการป้องกันอุบัติเหตุทางถนน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สอดคล้องกับนโยบายรัฐบาลสอดคล้องกับนโยบายรัฐบาล ที่จะเร่งสร้างความปรองดองสมานฉันท์ ยุทธศาสตร์จังหวัด ด้านความสงบสุข ปลอดภัยในชีวิตและทรัพย์สิน เพิ่มศักยภาพให้ชุมชนสามารถจัดการดูแลแก้ไขปัญหา สร้างความสงบเรียบร้อยในพื้นที่ได้ด้วยตนเอง โดยการมีส่วนร่วมของประชาชน และการสร้างจิตสำนึกให้ประชาชนเห็นความสำคัญของการอำนวยความเป็นธรรมเพื่อพัฒนาท้องที่ของตนเอง ทั้งนี้ควรจัดทำรายละเอียดเพิ่มเติมถึงปัญหาความจำเป็นและรายละเอียดของกิจกรรม เป้าหมาย และงบประมาณให้ครบถ้วน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</si>
  <si>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1.กิจกรรมสร้างกระบวนการมีส่วนร่วมของชุมชน ได้แก่การเข้าไปสำรวจ  สืบสภาพ และรับทราบปัญหาความเดือดร้อนที่แท้จริงของหมู่บ้านและชุมชน ช่วยเหลือประชาชนและการปฏิบัติการจิตวิทยา   ด้วยการแสวงจากโครงการอันเนื่องมาจากพระราชดำริที่มีอยู่ในแต่ละพื้นที่ การจัดเวทีแลกเปลี่ยนเรียนรู้ในกระบวนการจัดทำแผนชุมชนแบบมีส่วนร่วม  2. กิจกรรมการพัฒนาหมู่บ้านและชุมชน/จัดการฝึกอบรมเยาวชนและเครือข่ายแกน โดย การอบรมปลูกจิตสำนึกเยาวชนและเครือข่ายแกนนำรักถิ่นเกิด การอบรมปลูกฝังอุดมการณ์ความรักชาติและการปกครองระบอบประชาธิปไตย  อันมีพระมหากษัตริย์ทรงเป็นประมุข การอบรมเยาวชนและเครือข่ายแกนนำในการรณรงค์ป้องกันและต่อต้านยาเสพติดในหมู่บ้าน/ชุมชนชายแดน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 ยุทธศาสตร์จังหวัด อีกทั้งเป็นการปลูกฝังอุดมการณ์ความรักชาติและการปกครองระบอบประชาธิปไตยอันมีพระมหากษัตริย์เป็นประมุข ประชาชนไม่ละทิ้งถิ่นฐาน ร่วมกันป้องกันประเทศชาติ และการให้ประชาชนมีส่วนร่วมในการช่วยเหลือ บรรเทาความเดือดร้อนที่เป็นปัญหาเร่งด่วนของพื้นที่ตนได้ตรงกับความต้องการของพื้นที่ชายแดนซึ่งเป็นพื้นที่เฉพาะ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</si>
  <si>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1.จัดกิจกรรมส่งเสริมสร้างอาสาสมัครปกป้องสถาบัน (อสป.) ระดับจังหวัด/อำเภอ  2.จัดกิจกรรมเสริมสร้างความปรองดองสมานฉันท์และส่งเสริมการปกครอง โดยนำกลุ่มพลังมวลชนทุกหมู่เหล่าร่วมแสดงพลัง  3.จัดกิจกรรมเผยแพร่ความสำคัญของสถาบันพระมหากษัตริย์ที่เกี่ยวกับพระราชกรณียกิจที่เกิดคุณูปการแก่พสกนิกรของพระองค์  4.จัดกิจกรรมเฝ้าระวัง/บุคคล/กลุ่มบุคคล/กิจกรรมที่เป็นอันตรายต่อการปกครองในระบอบประชาธิปไตยอันมีพระมหากษัตริย์ทรงเป็นประมุข/สถาบันหลักของชาติ/สถานที่ราชการ/ชุมชน
</t>
    </r>
    <r>
      <rPr>
        <b/>
        <u/>
        <sz val="8"/>
        <rFont val="Tahoma"/>
        <family val="2"/>
      </rPr>
      <t xml:space="preserve">ความเห็น
</t>
    </r>
    <r>
      <rPr>
        <sz val="8"/>
        <rFont val="Tahoma"/>
        <family val="2"/>
      </rPr>
      <t xml:space="preserve">สอดคล้องกับนโยบายรัฐบาล ยุทธศาสตร์จังหวัดให้ความสำคัญในการปลูกจิตสำนึกในการปกป้อง เทิดทูนสถาบัน ให้ความรู้ความเข้าใจกับประชาชนเพื่อการเข้าถึงข้อมูลที่ถูกต้อง น้อมนำปรัชญาเศรษฐกิจพอเพียงเผยแพร่และปฏิบัติ สร้างความรักและสามัคคีของคนในชาติมีศู่นย์รวมยึดเหนี่ยวจิตใจคือสถาบันพระมหากษัตริย์ 
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</si>
  <si>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จัดการฝึกอบรมบุคลากรระดับหัวหน้ากลุ่มและระดับปฏิบัติงาน พร้อมทั้งติดตามประเมินผลการดำเนินงาน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สอดคล้องกับยุทธศาสตร์จังหวัด เป็นการเพิ่มศักยภาพและขีดความสามารถของบุคลกรในปฏิบัติงาน อำนวยความสะดวกและตอบสนองความต้องการของประชาชน โดยการพัฒนาเจ้าหน้าที่ทุกระดับในมีความรู้ ทักษะ สมรรถนะเพิ่มพูนขึ้นอย่างมืออาชีพ มีคุณธรรม จริยธรรมและธรรมาภิบาลในการปฏิบัติราชการ</t>
    </r>
  </si>
  <si>
    <r>
      <rPr>
        <b/>
        <u/>
        <sz val="8"/>
        <color theme="1"/>
        <rFont val="Tahoma"/>
        <family val="2"/>
      </rPr>
      <t xml:space="preserve">กิจกรรม
</t>
    </r>
    <r>
      <rPr>
        <sz val="8"/>
        <color theme="1"/>
        <rFont val="Tahoma"/>
        <family val="2"/>
      </rPr>
      <t xml:space="preserve">1.เพิ่มประสิทธิภาพการให้บริการประชาชน  2.พัฒนาคุณภาพการให้บริการประชาชน  3.การประชาสัมพันธ์เพื่อเสริมสร้างความเข้าใจที่ดี   
</t>
    </r>
    <r>
      <rPr>
        <b/>
        <u/>
        <sz val="8"/>
        <color theme="1"/>
        <rFont val="Tahoma"/>
        <family val="2"/>
      </rPr>
      <t xml:space="preserve">ความเห็น
</t>
    </r>
    <r>
      <rPr>
        <sz val="8"/>
        <color theme="1"/>
        <rFont val="Tahoma"/>
        <family val="2"/>
      </rPr>
      <t>สอดคล้องกับนโยบายรัฐบาลในการสร้างความปรองดองสมานฉันท์</t>
    </r>
  </si>
  <si>
    <r>
      <rPr>
        <b/>
        <u/>
        <sz val="8"/>
        <color theme="1"/>
        <rFont val="Tahoma"/>
        <family val="2"/>
      </rPr>
      <t>กิจกรรม</t>
    </r>
    <r>
      <rPr>
        <b/>
        <sz val="8"/>
        <color theme="1"/>
        <rFont val="Tahoma"/>
        <family val="2"/>
      </rPr>
      <t xml:space="preserve"> 
</t>
    </r>
    <r>
      <rPr>
        <sz val="8"/>
        <color theme="1"/>
        <rFont val="Tahoma"/>
        <family val="2"/>
      </rPr>
      <t>ขับเคลื่อนตัวชี้วัด ใน 4 มิติ</t>
    </r>
    <r>
      <rPr>
        <b/>
        <sz val="8"/>
        <color theme="1"/>
        <rFont val="Tahoma"/>
        <family val="2"/>
      </rPr>
      <t xml:space="preserve">
</t>
    </r>
    <r>
      <rPr>
        <sz val="8"/>
        <color theme="1"/>
        <rFont val="Tahoma"/>
        <family val="2"/>
      </rPr>
      <t xml:space="preserve">1.ขับเคลื่อนและติดตามประเมินผลตัวชี้วัดตามมิติด้านประสิทธิผลตามแผนปฏิบัติราชการของกลุ่มจังหวัดและจังหวัด  2.ขับเคลื่อนและติดตามประเมินผล ตัวชี้วัดตามมิติด้านคุณภาพการให้บริการของจังหวัด  3.ขับเคลื่อนและติดตามประเมินผลตัวชี้วัดตามมิติด้านประสิทธิภาพ ของการปฏิบัติราชการ  4.ขับเคลื่อน และติดตามประเมินผลตัวชี้วัดตามมิติด้านการพัฒนาองค์การ
</t>
    </r>
    <r>
      <rPr>
        <b/>
        <u/>
        <sz val="8"/>
        <color theme="1"/>
        <rFont val="Tahoma"/>
        <family val="2"/>
      </rPr>
      <t xml:space="preserve">ความเห็น
</t>
    </r>
    <r>
      <rPr>
        <sz val="8"/>
        <color theme="1"/>
        <rFont val="Tahoma"/>
        <family val="2"/>
      </rPr>
      <t>สอดคล้องยุทธศาสตร์จังหวัด เพื่อให้ประชาชนได้รับการบริการด้านต่างๆ จากภาครัฐอย่างทั่วถึงเป็นธรรม และมีคุณภาพ และส่งเสริมการประเมินผลการปฏิบัติราชการประจำปีของจังหวัด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</si>
  <si>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1.สกัดกั้นการน้ำเข้ายาเสพติดตามแนวชายแดน
2.เสริมสร้างหมู่บ้าน/ชุมชนเข้มแข็งและยั่งยืนในการเฝ้าระวังหยุดยั้งยาเสพติด  3.การควบคุมปัจจัยเงือนไขสำคัญที่ส่งผลต่อการแพร่ระบาดของยาเสพติด 4.การป้องกันและแก้ไขปัญหายาเสพติดในสถานศึกษา 5.ส่งเสริมครอบครัวเข้ามามีส่วนร่วมในการป้องกันและแก้ไขปัญหายาเสพติด 6.ปฏิบัติการปราบปรามการค้า/แพร่ระบาดยาเสพติด 7.บำบัดรักษาฟื้นฟูช่วยเหลือดูแล/ผู้ติดยาเสพติด 8.ป้องกันและแก้ไขปัญหายาเสพติดในกลุ่มผู้ใช้แรงงาน 9.ปรับระบบบริหารจัดการปัญหายาเสพติดในกลุ่มผู้ใช้แรงงาน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 xml:space="preserve">สอดคล้องนโยบายของรัฐบาลที่จะดำเนินการในปีแรกในการแก้ไขปัญหายาเสพติดอย่างบูรณาการ รวมทั้งสอดคล้องกับยุทธศาสตร์จังหวัด 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</si>
  <si>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1.ดำเนินการประชุมเชิงปฏิบัติการกำนัน ผู้ใหญ่บ้าน จำนวน 805 หมู่บ้าน
2.ประชุมเชิงปฏิบัติการผู้ประกอบการสถานบริการ ในพื้นที่จังหวัดพะเยา 3.รณรงค์ประชาสัมพันธ์
4.จัดตั้งศูนย์ปฏิบัติการป้องกันและแก้ไขปัญหาแรงงานและการค้ามนุษย์ 
5.จัดชุดปฏิบัติการป้องกันและแก้ไขปัญหาแรงงานและการค้ามนุษย์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 และเป็นการพัฒนาศักยภาพของท้องถิ่นในการป้องกันและแก้ไขปัญหาเร่งด่วนของจังหวัด ทั้งนี้ หน่วยงานที่รับผิดชอบควรจัดทำรายละเอียดเพิ่มเติมของพื้นที่ กิจกรรม และการใช้งบประมาณให้ชัดเจน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</si>
  <si>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1.ส่งเสริมอาชีพตามแนวทางเศรษฐกิจพอเพียง
2.ฝึกอาชีพสร้างรายได้ตามแนวเศรษฐกิจพอเพียง
โดยส่งเสริมเลี้ยงปลาดุกรัสเซียในบ่อซีเมนต์  3.พัฒนาคุณภาพชีวิตครัวเรือนยากจนเป้าหมาย 4.พัฒนาการเลี้ยงกระบือ  5.ส่งเสริมสนับสนุนพัฒนาการยกระดับมาตรฐานผลิตภัณฑ์/ผู้ผลิต/ผู้ประกอบการ OTOP/การจัด Road show ในประเทศ  6.พัฒนาทักษะฝีมือแรงงาน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 และยุทธศาสตร์จังหวัด และแนวทางเศรษฐกิจพอเพียงโดยมีกิจกรรมหลากหลายในลักษณะบูรณาการตามแนวทางการแก้ปัญหาจากการวิเคราะห์ห่วงโซ่มูลค่าของจังหวัด ทั้งนี้จะช่วยสร้างรายได้ให้แก่ประชาชนอย่างยั่งยืนโดยการฝึกอาชีพ สร้างงาน/รายได้เสริม ลดรายจ่าย และเพิ่มมูลค่าผลิตภัณฑ์โดยการผลิตผลิตภัณฑ์ให้ได้มาตรฐาน</t>
    </r>
  </si>
  <si>
    <t>ไม่สอดคล้อง 5 โครงการ</t>
  </si>
  <si>
    <t>เห็นควรสนับสนุนงบประมาณ</t>
  </si>
  <si>
    <t>ปรับลดงบประมาณ</t>
  </si>
  <si>
    <t>แผนพัฒนา ที่เสนอให้พิจารณา ประกอบด้วย 5 ยุทธศาสตร์ โดยแต่ละยุทธศาสตร์มีจำนวนและวงเงินโครงการ รวมทั้งผลการพิจารณา ดังนี้</t>
  </si>
  <si>
    <t>3.บริหารจัดการทรัพยากรธรรมชาติและสิ่งแวดล้อม</t>
  </si>
  <si>
    <r>
      <rPr>
        <b/>
        <u/>
        <sz val="8"/>
        <rFont val="Tahoma"/>
        <family val="2"/>
      </rPr>
      <t>กิจกรรม</t>
    </r>
    <r>
      <rPr>
        <b/>
        <sz val="8"/>
        <rFont val="Tahoma"/>
        <family val="2"/>
      </rPr>
      <t xml:space="preserve"> 
</t>
    </r>
    <r>
      <rPr>
        <sz val="8"/>
        <rFont val="Tahoma"/>
        <family val="2"/>
      </rPr>
      <t xml:space="preserve">1.พัฒนาเส้นทางคมนาคมสู่แหล่งท่องเที่ยวและพื้นที่ย่านชุมชนบ้านแม่สุก ม.1, ม.9 ต.แม่สุก อ.แม่ใจ
2.ปรับปรุงถนนคอนกรีตเสริมเหล็ก โรงเรียนพะเยาพิทยาคม
</t>
    </r>
    <r>
      <rPr>
        <b/>
        <u/>
        <sz val="8"/>
        <rFont val="Tahoma"/>
        <family val="2"/>
      </rPr>
      <t>ความเห็น</t>
    </r>
    <r>
      <rPr>
        <b/>
        <sz val="8"/>
        <rFont val="Tahoma"/>
        <family val="2"/>
      </rPr>
      <t xml:space="preserve">                                                            </t>
    </r>
    <r>
      <rPr>
        <sz val="8"/>
        <rFont val="Tahoma"/>
        <family val="2"/>
      </rPr>
      <t>สอดคล้องกับนโยบายรัฐบาลที่จะยกระดับคุณภาพชีวิตและเพิ่มขีดความสามารถในการแข่งขัน พร้อมทั้งสร้างโอกาส กระจายรายได้ กระจายเศรษฐกิจ และกระจายการลงทุนสู่ชนบท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</si>
  <si>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ดำเนินการศึกษาความเหมาะสมและออกแบบรายละเอียดระบบกำจัดขยะมูลฝอยรวมของจังหวัดพะเยา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ไม่สอดคล้องกับหลักเกณฑ์ ควรเป็นโครงการของ อปท.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</si>
  <si>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1.พัฒนาเยาวชนด้านการประชาสัมพันธ์
2.พัฒนาเจ้าหน้าที่ประจำหอกระจายข่าวหมู่บ้าน
3.พัฒนาศักยภาพนักจัดรายการวิทยุ สร้างจิตสำนึกต่อการประชาสัมพันธ์  4.รณรงค์ประชาสัมพันธ์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ควรเป็นโครงการของ อปท.</t>
    </r>
  </si>
  <si>
    <r>
      <rPr>
        <b/>
        <u/>
        <sz val="8"/>
        <rFont val="Tahoma"/>
        <family val="2"/>
      </rPr>
      <t>กิจกรรม</t>
    </r>
    <r>
      <rPr>
        <b/>
        <sz val="8"/>
        <rFont val="Tahoma"/>
        <family val="2"/>
      </rPr>
      <t xml:space="preserve"> 
</t>
    </r>
    <r>
      <rPr>
        <sz val="8"/>
        <rFont val="Tahoma"/>
        <family val="2"/>
      </rPr>
      <t xml:space="preserve">1.ฝึกอบรมเกษตรกรผู้ปลูกยางพารา จำนวน 2,100 ราย 2.ส่งเสริมการปลูกพืชแซมยางพารา 10,376 ไร่
3.จัดทำฐานข้อมูลเกษตรกรผู้ปลูกยางพารา
4. ฝึกอบรมการกรีดยางพาราอย่างยั่งยืน
5.จัดซื้อพันธุ์ยางพารา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กิจกรรมหลักเป็นการซื้อกล้ายางแจก 42.0 ล้านบาท ซึ่งควรเป็นภารกิจปกติของสำนักงานกองทุนสงเคราะห์การทำสวนยาง รวมทั้งยังไม่มีข้อมูลที่ละเอียดพอประกอบการพิจารณา โดยเฉพาะเกษตรกร กลุ่มเกษตรกรและพื้นที่ และการบริหารจัดการ</t>
    </r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</si>
</sst>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30">
    <font>
      <sz val="11"/>
      <color theme="1"/>
      <name val="Tahoma"/>
      <family val="2"/>
      <charset val="222"/>
      <scheme val="minor"/>
    </font>
    <font>
      <sz val="8"/>
      <name val="Tahoma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10"/>
      <name val="Tahoma"/>
      <family val="2"/>
    </font>
    <font>
      <sz val="9"/>
      <name val="Tahoma"/>
      <family val="2"/>
      <charset val="222"/>
    </font>
    <font>
      <sz val="10"/>
      <name val="Tahoma"/>
      <family val="2"/>
      <charset val="222"/>
    </font>
    <font>
      <b/>
      <sz val="8"/>
      <name val="Tahoma"/>
      <family val="2"/>
    </font>
    <font>
      <sz val="10"/>
      <name val="Wingdings 2"/>
      <family val="1"/>
      <charset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scheme val="minor"/>
    </font>
    <font>
      <sz val="9"/>
      <color rgb="FF00B050"/>
      <name val="Tahoma"/>
      <family val="2"/>
      <charset val="222"/>
    </font>
    <font>
      <sz val="10"/>
      <name val="Tahoma"/>
      <family val="2"/>
      <scheme val="minor"/>
    </font>
    <font>
      <sz val="8"/>
      <color rgb="FFFF0000"/>
      <name val="Tahoma"/>
      <family val="2"/>
    </font>
    <font>
      <sz val="14"/>
      <name val="Cordia New"/>
      <family val="2"/>
    </font>
    <font>
      <sz val="8"/>
      <color rgb="FF0070C0"/>
      <name val="Tahoma"/>
      <family val="2"/>
    </font>
    <font>
      <b/>
      <u/>
      <sz val="8"/>
      <name val="Tahoma"/>
      <family val="2"/>
    </font>
    <font>
      <b/>
      <sz val="8"/>
      <color rgb="FFFF0000"/>
      <name val="Tahoma"/>
      <family val="2"/>
    </font>
    <font>
      <sz val="8"/>
      <name val="Tahoma"/>
      <family val="2"/>
      <charset val="222"/>
    </font>
    <font>
      <b/>
      <sz val="8"/>
      <color rgb="FF00B050"/>
      <name val="Tahoma"/>
      <family val="2"/>
    </font>
    <font>
      <sz val="8"/>
      <color theme="1"/>
      <name val="Tahoma"/>
      <family val="2"/>
    </font>
    <font>
      <b/>
      <u/>
      <sz val="8"/>
      <color theme="1"/>
      <name val="Tahoma"/>
      <family val="2"/>
    </font>
    <font>
      <b/>
      <sz val="8"/>
      <color theme="1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sz val="12"/>
      <name val="Tahoma"/>
      <family val="2"/>
    </font>
    <font>
      <sz val="10"/>
      <name val="Tahoma"/>
      <family val="2"/>
    </font>
    <font>
      <sz val="11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16" fillId="0" borderId="0"/>
  </cellStyleXfs>
  <cellXfs count="157">
    <xf numFmtId="0" fontId="0" fillId="0" borderId="0" xfId="0"/>
    <xf numFmtId="0" fontId="7" fillId="0" borderId="0" xfId="3" applyFont="1"/>
    <xf numFmtId="0" fontId="7" fillId="0" borderId="0" xfId="3" applyFont="1" applyAlignment="1">
      <alignment horizontal="center"/>
    </xf>
    <xf numFmtId="0" fontId="4" fillId="0" borderId="0" xfId="3" applyFont="1" applyBorder="1" applyAlignment="1">
      <alignment vertical="top"/>
    </xf>
    <xf numFmtId="0" fontId="4" fillId="0" borderId="0" xfId="3" applyFont="1" applyFill="1" applyBorder="1" applyAlignment="1">
      <alignment vertical="top"/>
    </xf>
    <xf numFmtId="49" fontId="12" fillId="0" borderId="1" xfId="0" applyNumberFormat="1" applyFont="1" applyBorder="1" applyAlignment="1">
      <alignment vertical="center" wrapText="1"/>
    </xf>
    <xf numFmtId="0" fontId="4" fillId="0" borderId="0" xfId="3" applyFont="1" applyAlignment="1">
      <alignment vertical="top"/>
    </xf>
    <xf numFmtId="0" fontId="7" fillId="0" borderId="0" xfId="3" applyFont="1" applyBorder="1"/>
    <xf numFmtId="0" fontId="7" fillId="0" borderId="0" xfId="3" applyFont="1" applyFill="1"/>
    <xf numFmtId="49" fontId="12" fillId="0" borderId="2" xfId="0" applyNumberFormat="1" applyFont="1" applyBorder="1" applyAlignment="1">
      <alignment vertical="center" wrapText="1"/>
    </xf>
    <xf numFmtId="0" fontId="7" fillId="0" borderId="0" xfId="3" applyFont="1" applyBorder="1" applyAlignment="1">
      <alignment horizontal="center"/>
    </xf>
    <xf numFmtId="49" fontId="12" fillId="0" borderId="0" xfId="0" applyNumberFormat="1" applyFont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7" fillId="0" borderId="0" xfId="3" applyFont="1" applyAlignment="1">
      <alignment horizontal="center" vertical="center"/>
    </xf>
    <xf numFmtId="49" fontId="12" fillId="0" borderId="1" xfId="0" applyNumberFormat="1" applyFont="1" applyFill="1" applyBorder="1" applyAlignment="1">
      <alignment vertical="center" wrapText="1"/>
    </xf>
    <xf numFmtId="49" fontId="12" fillId="0" borderId="0" xfId="0" applyNumberFormat="1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right" vertical="center" wrapText="1"/>
    </xf>
    <xf numFmtId="1" fontId="7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vertical="center"/>
    </xf>
    <xf numFmtId="0" fontId="7" fillId="0" borderId="0" xfId="3" applyFont="1" applyFill="1" applyAlignment="1">
      <alignment vertical="center"/>
    </xf>
    <xf numFmtId="0" fontId="7" fillId="0" borderId="0" xfId="3" applyFont="1" applyAlignment="1">
      <alignment vertical="center"/>
    </xf>
    <xf numFmtId="43" fontId="7" fillId="0" borderId="0" xfId="2" applyNumberFormat="1" applyFont="1" applyAlignment="1">
      <alignment vertical="center"/>
    </xf>
    <xf numFmtId="0" fontId="1" fillId="0" borderId="1" xfId="0" applyFont="1" applyFill="1" applyBorder="1" applyAlignment="1">
      <alignment vertical="top" wrapText="1"/>
    </xf>
    <xf numFmtId="187" fontId="1" fillId="0" borderId="1" xfId="1" applyNumberFormat="1" applyFont="1" applyFill="1" applyBorder="1" applyAlignment="1">
      <alignment vertical="top" wrapText="1"/>
    </xf>
    <xf numFmtId="0" fontId="10" fillId="0" borderId="1" xfId="3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87" fontId="1" fillId="0" borderId="1" xfId="1" applyNumberFormat="1" applyFont="1" applyFill="1" applyBorder="1" applyAlignment="1">
      <alignment horizontal="left" vertical="top" wrapText="1"/>
    </xf>
    <xf numFmtId="49" fontId="12" fillId="0" borderId="0" xfId="0" applyNumberFormat="1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7" fillId="0" borderId="0" xfId="3" applyFont="1" applyAlignment="1">
      <alignment horizontal="left"/>
    </xf>
    <xf numFmtId="0" fontId="4" fillId="0" borderId="0" xfId="3" applyFont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3" fillId="0" borderId="0" xfId="3" applyFont="1" applyBorder="1" applyAlignment="1">
      <alignment horizontal="center" vertical="top"/>
    </xf>
    <xf numFmtId="0" fontId="9" fillId="0" borderId="1" xfId="0" applyFont="1" applyFill="1" applyBorder="1" applyAlignment="1">
      <alignment horizontal="right" vertical="center" wrapText="1"/>
    </xf>
    <xf numFmtId="187" fontId="17" fillId="0" borderId="1" xfId="1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top" wrapText="1"/>
    </xf>
    <xf numFmtId="3" fontId="15" fillId="0" borderId="1" xfId="0" applyNumberFormat="1" applyFont="1" applyFill="1" applyBorder="1" applyAlignment="1">
      <alignment vertical="center"/>
    </xf>
    <xf numFmtId="0" fontId="1" fillId="0" borderId="1" xfId="5" applyFont="1" applyFill="1" applyBorder="1" applyAlignment="1">
      <alignment horizontal="left" vertical="top" wrapText="1"/>
    </xf>
    <xf numFmtId="0" fontId="8" fillId="0" borderId="0" xfId="3" applyFont="1" applyFill="1" applyAlignment="1">
      <alignment horizontal="right" vertical="center"/>
    </xf>
    <xf numFmtId="0" fontId="10" fillId="0" borderId="0" xfId="3" applyFont="1" applyFill="1" applyAlignment="1">
      <alignment horizontal="center" vertical="top"/>
    </xf>
    <xf numFmtId="187" fontId="17" fillId="0" borderId="9" xfId="1" applyNumberFormat="1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right" vertical="center" wrapText="1"/>
    </xf>
    <xf numFmtId="3" fontId="1" fillId="0" borderId="9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right" vertical="center" wrapText="1"/>
    </xf>
    <xf numFmtId="0" fontId="10" fillId="0" borderId="9" xfId="3" applyFont="1" applyFill="1" applyBorder="1" applyAlignment="1">
      <alignment horizontal="center" vertical="top" wrapText="1"/>
    </xf>
    <xf numFmtId="0" fontId="7" fillId="0" borderId="0" xfId="3" applyFont="1" applyFill="1" applyAlignment="1">
      <alignment vertical="center" wrapText="1"/>
    </xf>
    <xf numFmtId="187" fontId="20" fillId="0" borderId="0" xfId="2" applyNumberFormat="1" applyFont="1" applyAlignment="1">
      <alignment vertical="center"/>
    </xf>
    <xf numFmtId="0" fontId="1" fillId="0" borderId="11" xfId="0" applyFont="1" applyFill="1" applyBorder="1" applyAlignment="1">
      <alignment horizontal="center" vertical="center" wrapText="1"/>
    </xf>
    <xf numFmtId="1" fontId="12" fillId="0" borderId="1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2" fillId="0" borderId="5" xfId="0" applyNumberFormat="1" applyFont="1" applyFill="1" applyBorder="1" applyAlignment="1">
      <alignment horizontal="center" vertical="center" wrapText="1"/>
    </xf>
    <xf numFmtId="187" fontId="1" fillId="0" borderId="1" xfId="1" applyNumberFormat="1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center" vertical="top" wrapText="1"/>
    </xf>
    <xf numFmtId="0" fontId="22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top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0" xfId="0" applyFont="1"/>
    <xf numFmtId="187" fontId="26" fillId="0" borderId="0" xfId="1" applyNumberFormat="1" applyFont="1"/>
    <xf numFmtId="0" fontId="27" fillId="0" borderId="0" xfId="0" applyFont="1" applyAlignment="1">
      <alignment vertical="center"/>
    </xf>
    <xf numFmtId="0" fontId="4" fillId="0" borderId="0" xfId="4" applyFont="1" applyAlignment="1">
      <alignment vertical="center"/>
    </xf>
    <xf numFmtId="0" fontId="4" fillId="0" borderId="0" xfId="4" applyFont="1" applyAlignment="1">
      <alignment horizontal="center" vertical="center"/>
    </xf>
    <xf numFmtId="187" fontId="4" fillId="0" borderId="0" xfId="1" applyNumberFormat="1" applyFont="1" applyAlignment="1">
      <alignment vertical="center"/>
    </xf>
    <xf numFmtId="0" fontId="5" fillId="0" borderId="3" xfId="4" applyFont="1" applyFill="1" applyBorder="1" applyAlignment="1">
      <alignment horizontal="center" vertical="center"/>
    </xf>
    <xf numFmtId="187" fontId="5" fillId="0" borderId="3" xfId="1" applyNumberFormat="1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6" fillId="0" borderId="16" xfId="0" applyFont="1" applyBorder="1"/>
    <xf numFmtId="187" fontId="26" fillId="0" borderId="16" xfId="1" applyNumberFormat="1" applyFont="1" applyBorder="1"/>
    <xf numFmtId="0" fontId="4" fillId="0" borderId="8" xfId="4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5" fillId="0" borderId="0" xfId="4" applyFont="1" applyAlignment="1">
      <alignment vertical="center"/>
    </xf>
    <xf numFmtId="187" fontId="26" fillId="0" borderId="0" xfId="0" applyNumberFormat="1" applyFont="1"/>
    <xf numFmtId="0" fontId="4" fillId="0" borderId="0" xfId="0" applyFont="1" applyFill="1" applyBorder="1" applyAlignment="1">
      <alignment horizontal="center" vertical="center" wrapText="1"/>
    </xf>
    <xf numFmtId="187" fontId="4" fillId="0" borderId="0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87" fontId="1" fillId="0" borderId="0" xfId="0" applyNumberFormat="1" applyFont="1"/>
    <xf numFmtId="3" fontId="26" fillId="0" borderId="0" xfId="0" applyNumberFormat="1" applyFont="1" applyAlignment="1">
      <alignment horizontal="center"/>
    </xf>
    <xf numFmtId="187" fontId="1" fillId="0" borderId="0" xfId="0" applyNumberFormat="1" applyFont="1" applyBorder="1"/>
    <xf numFmtId="0" fontId="26" fillId="0" borderId="0" xfId="0" applyFont="1" applyBorder="1"/>
    <xf numFmtId="187" fontId="4" fillId="0" borderId="0" xfId="1" applyNumberFormat="1" applyFont="1"/>
    <xf numFmtId="187" fontId="4" fillId="0" borderId="0" xfId="1" applyNumberFormat="1" applyFont="1" applyAlignment="1">
      <alignment horizontal="center"/>
    </xf>
    <xf numFmtId="187" fontId="10" fillId="0" borderId="1" xfId="1" applyNumberFormat="1" applyFont="1" applyFill="1" applyBorder="1" applyAlignment="1">
      <alignment horizontal="center" vertical="top" wrapText="1"/>
    </xf>
    <xf numFmtId="0" fontId="1" fillId="0" borderId="9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187" fontId="8" fillId="0" borderId="1" xfId="0" applyNumberFormat="1" applyFont="1" applyFill="1" applyBorder="1" applyAlignment="1">
      <alignment horizontal="center" vertical="center"/>
    </xf>
    <xf numFmtId="187" fontId="20" fillId="0" borderId="1" xfId="0" applyNumberFormat="1" applyFont="1" applyFill="1" applyBorder="1" applyAlignment="1">
      <alignment horizontal="center" vertical="center"/>
    </xf>
    <xf numFmtId="0" fontId="29" fillId="0" borderId="3" xfId="0" applyFont="1" applyBorder="1" applyAlignment="1">
      <alignment horizontal="center" vertical="top"/>
    </xf>
    <xf numFmtId="3" fontId="9" fillId="0" borderId="17" xfId="0" applyNumberFormat="1" applyFont="1" applyFill="1" applyBorder="1" applyAlignment="1">
      <alignment vertical="top"/>
    </xf>
    <xf numFmtId="3" fontId="21" fillId="0" borderId="17" xfId="0" applyNumberFormat="1" applyFont="1" applyFill="1" applyBorder="1" applyAlignment="1">
      <alignment vertical="top"/>
    </xf>
    <xf numFmtId="187" fontId="1" fillId="0" borderId="9" xfId="1" applyNumberFormat="1" applyFont="1" applyFill="1" applyBorder="1" applyAlignment="1">
      <alignment horizontal="right" vertical="top" wrapText="1"/>
    </xf>
    <xf numFmtId="187" fontId="10" fillId="0" borderId="3" xfId="1" applyNumberFormat="1" applyFont="1" applyFill="1" applyBorder="1" applyAlignment="1">
      <alignment horizontal="right" vertical="top" wrapText="1"/>
    </xf>
    <xf numFmtId="187" fontId="10" fillId="0" borderId="3" xfId="1" applyNumberFormat="1" applyFont="1" applyFill="1" applyBorder="1" applyAlignment="1">
      <alignment horizontal="center" vertical="top" wrapText="1"/>
    </xf>
    <xf numFmtId="187" fontId="10" fillId="0" borderId="3" xfId="1" applyNumberFormat="1" applyFont="1" applyFill="1" applyBorder="1" applyAlignment="1">
      <alignment vertical="top" wrapText="1"/>
    </xf>
    <xf numFmtId="187" fontId="1" fillId="0" borderId="3" xfId="1" applyNumberFormat="1" applyFont="1" applyFill="1" applyBorder="1" applyAlignment="1">
      <alignment vertical="top" wrapText="1"/>
    </xf>
    <xf numFmtId="187" fontId="1" fillId="0" borderId="3" xfId="1" applyNumberFormat="1" applyFont="1" applyFill="1" applyBorder="1" applyAlignment="1">
      <alignment horizontal="right" vertical="top" wrapText="1"/>
    </xf>
    <xf numFmtId="187" fontId="4" fillId="0" borderId="12" xfId="1" applyNumberFormat="1" applyFont="1" applyFill="1" applyBorder="1" applyAlignment="1">
      <alignment horizontal="center" vertical="center" wrapText="1"/>
    </xf>
    <xf numFmtId="3" fontId="8" fillId="0" borderId="0" xfId="3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1" fontId="12" fillId="0" borderId="0" xfId="0" applyNumberFormat="1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0" borderId="7" xfId="1" applyNumberFormat="1" applyFont="1" applyFill="1" applyBorder="1" applyAlignment="1">
      <alignment horizontal="center" vertical="top" wrapText="1"/>
    </xf>
    <xf numFmtId="0" fontId="1" fillId="0" borderId="13" xfId="1" applyNumberFormat="1" applyFont="1" applyFill="1" applyBorder="1" applyAlignment="1">
      <alignment horizontal="left" vertical="top" wrapText="1"/>
    </xf>
    <xf numFmtId="187" fontId="1" fillId="0" borderId="13" xfId="1" applyNumberFormat="1" applyFont="1" applyFill="1" applyBorder="1" applyAlignment="1">
      <alignment vertical="top" wrapText="1"/>
    </xf>
    <xf numFmtId="187" fontId="1" fillId="0" borderId="13" xfId="1" applyNumberFormat="1" applyFont="1" applyFill="1" applyBorder="1" applyAlignment="1">
      <alignment horizontal="right" vertical="top" wrapText="1"/>
    </xf>
    <xf numFmtId="187" fontId="10" fillId="0" borderId="13" xfId="1" applyNumberFormat="1" applyFont="1" applyFill="1" applyBorder="1" applyAlignment="1">
      <alignment horizontal="center" vertical="top" wrapText="1"/>
    </xf>
    <xf numFmtId="0" fontId="1" fillId="0" borderId="13" xfId="1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87" fontId="5" fillId="0" borderId="13" xfId="1" applyNumberFormat="1" applyFont="1" applyFill="1" applyBorder="1" applyAlignment="1">
      <alignment horizontal="center" vertical="center" wrapText="1"/>
    </xf>
    <xf numFmtId="187" fontId="4" fillId="0" borderId="1" xfId="1" applyNumberFormat="1" applyFont="1" applyFill="1" applyBorder="1" applyAlignment="1">
      <alignment horizontal="center" vertical="center" wrapText="1"/>
    </xf>
    <xf numFmtId="187" fontId="4" fillId="0" borderId="8" xfId="1" applyNumberFormat="1" applyFont="1" applyFill="1" applyBorder="1" applyAlignment="1">
      <alignment horizontal="center" vertical="center" wrapText="1"/>
    </xf>
    <xf numFmtId="187" fontId="4" fillId="0" borderId="3" xfId="1" applyNumberFormat="1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187" fontId="9" fillId="0" borderId="0" xfId="1" applyNumberFormat="1" applyFont="1" applyFill="1" applyBorder="1" applyAlignment="1">
      <alignment horizontal="right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5" fillId="0" borderId="13" xfId="4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5" fillId="0" borderId="3" xfId="4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14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15" xfId="4" applyFont="1" applyFill="1" applyBorder="1" applyAlignment="1">
      <alignment horizontal="center" vertical="center" wrapText="1"/>
    </xf>
    <xf numFmtId="187" fontId="9" fillId="0" borderId="3" xfId="2" applyNumberFormat="1" applyFont="1" applyFill="1" applyBorder="1" applyAlignment="1">
      <alignment horizontal="center" vertical="center" wrapText="1"/>
    </xf>
    <xf numFmtId="187" fontId="19" fillId="0" borderId="12" xfId="2" applyNumberFormat="1" applyFont="1" applyFill="1" applyBorder="1" applyAlignment="1">
      <alignment horizontal="center" vertical="center" wrapText="1"/>
    </xf>
    <xf numFmtId="187" fontId="19" fillId="0" borderId="13" xfId="2" applyNumberFormat="1" applyFont="1" applyFill="1" applyBorder="1" applyAlignment="1">
      <alignment horizontal="center" vertical="center" wrapText="1"/>
    </xf>
    <xf numFmtId="187" fontId="19" fillId="0" borderId="6" xfId="2" applyNumberFormat="1" applyFont="1" applyFill="1" applyBorder="1" applyAlignment="1">
      <alignment horizontal="center" vertical="center" wrapText="1"/>
    </xf>
    <xf numFmtId="187" fontId="19" fillId="0" borderId="7" xfId="2" applyNumberFormat="1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horizontal="center" vertical="center"/>
    </xf>
    <xf numFmtId="0" fontId="9" fillId="0" borderId="12" xfId="3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horizontal="left" vertical="center"/>
    </xf>
    <xf numFmtId="0" fontId="9" fillId="0" borderId="3" xfId="3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 wrapText="1"/>
    </xf>
    <xf numFmtId="187" fontId="24" fillId="0" borderId="12" xfId="2" applyNumberFormat="1" applyFont="1" applyFill="1" applyBorder="1" applyAlignment="1">
      <alignment horizontal="center" vertical="center" wrapText="1"/>
    </xf>
    <xf numFmtId="187" fontId="24" fillId="0" borderId="13" xfId="2" applyNumberFormat="1" applyFont="1" applyFill="1" applyBorder="1" applyAlignment="1">
      <alignment horizontal="center" vertical="center" wrapText="1"/>
    </xf>
    <xf numFmtId="187" fontId="24" fillId="0" borderId="6" xfId="2" applyNumberFormat="1" applyFont="1" applyFill="1" applyBorder="1" applyAlignment="1">
      <alignment horizontal="center" vertical="center" wrapText="1"/>
    </xf>
    <xf numFmtId="187" fontId="24" fillId="0" borderId="7" xfId="2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Comma 2" xfId="2"/>
    <cellStyle name="Normal" xfId="0" builtinId="0"/>
    <cellStyle name="Normal 2" xfId="3"/>
    <cellStyle name="Normal_form-re3Oct" xfId="5"/>
    <cellStyle name="ปกติ_01 เหนือบน 1 (2เมย52)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18"/>
  <sheetViews>
    <sheetView showGridLines="0" view="pageBreakPreview" zoomScale="90" zoomScaleSheetLayoutView="90" workbookViewId="0">
      <selection activeCell="M12" sqref="M12"/>
    </sheetView>
  </sheetViews>
  <sheetFormatPr defaultColWidth="9" defaultRowHeight="14.25"/>
  <cols>
    <col min="1" max="1" width="8.75" style="65" customWidth="1"/>
    <col min="2" max="2" width="30.75" style="65" customWidth="1"/>
    <col min="3" max="3" width="8.75" style="64" customWidth="1"/>
    <col min="4" max="4" width="13.75" style="65" customWidth="1"/>
    <col min="5" max="5" width="8.75" style="64" customWidth="1"/>
    <col min="6" max="6" width="13.75" style="65" customWidth="1"/>
    <col min="7" max="7" width="8.75" style="64" customWidth="1"/>
    <col min="8" max="8" width="13.75" style="65" customWidth="1"/>
    <col min="9" max="9" width="8.75" style="64" customWidth="1"/>
    <col min="10" max="10" width="13.75" style="65" customWidth="1"/>
    <col min="11" max="11" width="9" style="65"/>
    <col min="12" max="12" width="13.125" style="65" bestFit="1" customWidth="1"/>
    <col min="13" max="13" width="9" style="65"/>
    <col min="14" max="14" width="15" style="65" bestFit="1" customWidth="1"/>
    <col min="15" max="15" width="9" style="65"/>
    <col min="16" max="16" width="15" style="66" bestFit="1" customWidth="1"/>
    <col min="17" max="16384" width="9" style="65"/>
  </cols>
  <sheetData>
    <row r="1" spans="1:16" ht="15">
      <c r="A1" s="62" t="s">
        <v>5</v>
      </c>
      <c r="B1" s="62"/>
      <c r="C1" s="63"/>
      <c r="D1" s="62"/>
      <c r="E1" s="63"/>
      <c r="F1" s="62"/>
      <c r="G1" s="63"/>
      <c r="H1" s="62"/>
    </row>
    <row r="2" spans="1:16" ht="36.75" customHeight="1">
      <c r="A2" s="67"/>
      <c r="B2" s="129" t="s">
        <v>99</v>
      </c>
      <c r="C2" s="129"/>
      <c r="D2" s="129"/>
      <c r="E2" s="129"/>
      <c r="F2" s="129"/>
      <c r="G2" s="129"/>
      <c r="H2" s="129"/>
      <c r="I2" s="129"/>
      <c r="J2" s="129"/>
    </row>
    <row r="3" spans="1:16">
      <c r="A3" s="68"/>
      <c r="B3" s="68"/>
      <c r="C3" s="69"/>
      <c r="D3" s="70"/>
      <c r="E3" s="69"/>
      <c r="F3" s="70"/>
      <c r="G3" s="69"/>
      <c r="H3" s="70"/>
      <c r="K3" s="97" t="s">
        <v>9</v>
      </c>
    </row>
    <row r="4" spans="1:16" ht="14.25" customHeight="1">
      <c r="A4" s="130" t="s">
        <v>54</v>
      </c>
      <c r="B4" s="130" t="s">
        <v>1</v>
      </c>
      <c r="C4" s="131" t="s">
        <v>55</v>
      </c>
      <c r="D4" s="131"/>
      <c r="E4" s="136" t="s">
        <v>97</v>
      </c>
      <c r="F4" s="137"/>
      <c r="G4" s="136" t="s">
        <v>98</v>
      </c>
      <c r="H4" s="137"/>
      <c r="I4" s="132" t="s">
        <v>51</v>
      </c>
      <c r="J4" s="133"/>
    </row>
    <row r="5" spans="1:16">
      <c r="A5" s="130"/>
      <c r="B5" s="130"/>
      <c r="C5" s="131"/>
      <c r="D5" s="131"/>
      <c r="E5" s="138"/>
      <c r="F5" s="139"/>
      <c r="G5" s="138"/>
      <c r="H5" s="139"/>
      <c r="I5" s="134"/>
      <c r="J5" s="135"/>
    </row>
    <row r="6" spans="1:16">
      <c r="A6" s="130"/>
      <c r="B6" s="130"/>
      <c r="C6" s="71" t="s">
        <v>56</v>
      </c>
      <c r="D6" s="72" t="s">
        <v>57</v>
      </c>
      <c r="E6" s="71" t="s">
        <v>56</v>
      </c>
      <c r="F6" s="72" t="s">
        <v>57</v>
      </c>
      <c r="G6" s="71" t="s">
        <v>56</v>
      </c>
      <c r="H6" s="72" t="s">
        <v>57</v>
      </c>
      <c r="I6" s="71" t="s">
        <v>56</v>
      </c>
      <c r="J6" s="72" t="s">
        <v>57</v>
      </c>
    </row>
    <row r="7" spans="1:16" ht="43.5" customHeight="1">
      <c r="A7" s="73">
        <v>1</v>
      </c>
      <c r="B7" s="74" t="s">
        <v>58</v>
      </c>
      <c r="C7" s="106">
        <f>COUNTIF(พะเยา!$J6:$J20,'สรุป  พะเยา'!$K$3)</f>
        <v>15</v>
      </c>
      <c r="D7" s="106">
        <f>SUMIF(พะเยา!$J6:$J20,'สรุป  พะเยา'!$K$3,พะเยา!$D6:$D20)</f>
        <v>209990000</v>
      </c>
      <c r="E7" s="106">
        <f>COUNTIF(พะเยา!$K6:$K20,'สรุป  พะเยา'!$K$3)</f>
        <v>13</v>
      </c>
      <c r="F7" s="106">
        <f>SUMIF(พะเยา!$K6:$K20,'สรุป  พะเยา'!$K$3,พะเยา!$E6:$E20)</f>
        <v>152490000</v>
      </c>
      <c r="G7" s="106">
        <f>COUNTIF(พะเยา!$L6:$L20,'สรุป  พะเยา'!$K$3)</f>
        <v>0</v>
      </c>
      <c r="H7" s="106">
        <f>SUMIF(พะเยา!$L6:$L20,'สรุป  พะเยา'!$K$3,พะเยา!$F6:$F20)</f>
        <v>0</v>
      </c>
      <c r="I7" s="106">
        <f>COUNTIF(พะเยา!$M6:$M20,'สรุป  พะเยา'!$K$3)</f>
        <v>2</v>
      </c>
      <c r="J7" s="106">
        <f>SUMIF(พะเยา!$M6:$M20,'สรุป  พะเยา'!$K$3,พะเยา!$D6:$D20)</f>
        <v>57500000</v>
      </c>
    </row>
    <row r="8" spans="1:16" s="77" customFormat="1" ht="43.5" customHeight="1">
      <c r="A8" s="75">
        <v>2</v>
      </c>
      <c r="B8" s="76" t="s">
        <v>59</v>
      </c>
      <c r="C8" s="121">
        <f>COUNTIF(พะเยา!$J21:$J22,'สรุป  พะเยา'!$K$3)</f>
        <v>2</v>
      </c>
      <c r="D8" s="121">
        <f>SUMIF(พะเยา!$J21:$J22,'สรุป  พะเยา'!$K$3,พะเยา!$D21:$D22)</f>
        <v>7000000</v>
      </c>
      <c r="E8" s="121">
        <f>COUNTIF(พะเยา!$K21:$K22,'สรุป  พะเยา'!$K$3)</f>
        <v>2</v>
      </c>
      <c r="F8" s="121">
        <f>SUMIF(พะเยา!$K21:$K22,'สรุป  พะเยา'!$K$3,พะเยา!$E21:$E22)</f>
        <v>7000000</v>
      </c>
      <c r="G8" s="121">
        <f>COUNTIF(พะเยา!$L21:$L22,'สรุป  พะเยา'!$K$3)</f>
        <v>0</v>
      </c>
      <c r="H8" s="121">
        <f>SUMIF(พะเยา!$L21:$L22,'สรุป  พะเยา'!$K$3,พะเยา!$F21:$F22)</f>
        <v>0</v>
      </c>
      <c r="I8" s="121">
        <f>COUNTIF(พะเยา!$M21:$M22,'สรุป  พะเยา'!$K$3)</f>
        <v>0</v>
      </c>
      <c r="J8" s="121">
        <f>SUMIF(พะเยา!$M21:$M22,'สรุป  พะเยา'!$K$3,พะเยา!$D21:$D22)</f>
        <v>0</v>
      </c>
      <c r="P8" s="78"/>
    </row>
    <row r="9" spans="1:16" s="77" customFormat="1" ht="43.5" customHeight="1">
      <c r="A9" s="75">
        <v>3</v>
      </c>
      <c r="B9" s="76" t="s">
        <v>60</v>
      </c>
      <c r="C9" s="121">
        <f>COUNTIF(พะเยา!$J23:$J30,'สรุป  พะเยา'!$K$3)</f>
        <v>8</v>
      </c>
      <c r="D9" s="121">
        <f>SUMIF(พะเยา!$J23:$J30,'สรุป  พะเยา'!$K$3,พะเยา!$D23:$D30)</f>
        <v>26700000</v>
      </c>
      <c r="E9" s="121">
        <f>COUNTIF(พะเยา!$K23:$K30,'สรุป  พะเยา'!$K$3)</f>
        <v>6</v>
      </c>
      <c r="F9" s="121">
        <f>SUMIF(พะเยา!$K23:$K30,'สรุป  พะเยา'!$K$3,พะเยา!$E23:$E30)</f>
        <v>21700000</v>
      </c>
      <c r="G9" s="121">
        <f>COUNTIF(พะเยา!$L23:$L30,'สรุป  พะเยา'!$K$3)</f>
        <v>0</v>
      </c>
      <c r="H9" s="121">
        <f>SUMIF(พะเยา!$L23:$L30,'สรุป  พะเยา'!$K$3,พะเยา!$F23:$F30)</f>
        <v>0</v>
      </c>
      <c r="I9" s="121">
        <f>COUNTIF(พะเยา!$M23:$M30,'สรุป  พะเยา'!$K$3)</f>
        <v>2</v>
      </c>
      <c r="J9" s="121">
        <f>SUMIF(พะเยา!$M23:$M30,'สรุป  พะเยา'!$K$3,พะเยา!$D23:$D30)</f>
        <v>5000000</v>
      </c>
      <c r="P9" s="78"/>
    </row>
    <row r="10" spans="1:16" ht="43.5" customHeight="1">
      <c r="A10" s="75">
        <v>4</v>
      </c>
      <c r="B10" s="76" t="s">
        <v>61</v>
      </c>
      <c r="C10" s="121">
        <f>COUNTIF(พะเยา!$J31:$J38,'สรุป  พะเยา'!$K$3)</f>
        <v>8</v>
      </c>
      <c r="D10" s="121">
        <f>SUMIF(พะเยา!$J31:$J38,'สรุป  พะเยา'!$K$3,พะเยา!$D31:$D38)</f>
        <v>9290000</v>
      </c>
      <c r="E10" s="121">
        <f>COUNTIF(พะเยา!$K31:$K38,'สรุป  พะเยา'!$K$3)</f>
        <v>8</v>
      </c>
      <c r="F10" s="121">
        <f>SUMIF(พะเยา!$K31:$K38,'สรุป  พะเยา'!$K$3,พะเยา!$E31:$E38)</f>
        <v>9290000</v>
      </c>
      <c r="G10" s="121">
        <f>COUNTIF(พะเยา!$L31:$L38,'สรุป  พะเยา'!$K$3)</f>
        <v>0</v>
      </c>
      <c r="H10" s="121">
        <f>SUMIF(พะเยา!$L31:$L38,'สรุป  พะเยา'!$K$3,พะเยา!$F31:$F38)</f>
        <v>0</v>
      </c>
      <c r="I10" s="121">
        <f>COUNTIF(พะเยา!$M31:$M38,'สรุป  พะเยา'!$K$3)</f>
        <v>0</v>
      </c>
      <c r="J10" s="121">
        <f>SUMIF(พะเยา!$M31:$M38,'สรุป  พะเยา'!$K$3,พะเยา!$D31:$D38)</f>
        <v>0</v>
      </c>
      <c r="N10" s="66"/>
    </row>
    <row r="11" spans="1:16" ht="43.5" customHeight="1">
      <c r="A11" s="79">
        <v>5</v>
      </c>
      <c r="B11" s="80" t="s">
        <v>62</v>
      </c>
      <c r="C11" s="122">
        <f>COUNTIF(พะเยา!$J39:$J41,'สรุป  พะเยา'!$K$3)</f>
        <v>3</v>
      </c>
      <c r="D11" s="122">
        <f>SUMIF(พะเยา!$J39:$J41,'สรุป  พะเยา'!$K$3,พะเยา!$D39:$D41)</f>
        <v>6000000</v>
      </c>
      <c r="E11" s="122">
        <f>COUNTIF(พะเยา!$K39:$K41,'สรุป  พะเยา'!$K$3)</f>
        <v>3</v>
      </c>
      <c r="F11" s="122">
        <f>SUMIF(พะเยา!$K39:$K41,'สรุป  พะเยา'!$K$3,พะเยา!$E39:$E41)</f>
        <v>6000000</v>
      </c>
      <c r="G11" s="122">
        <f>COUNTIF(พะเยา!$L39:$L41,'สรุป  พะเยา'!$K$3)</f>
        <v>0</v>
      </c>
      <c r="H11" s="122">
        <f>SUMIF(พะเยา!$L39:$L41,'สรุป  พะเยา'!$K$3,พะเยา!$F39:$F41)</f>
        <v>0</v>
      </c>
      <c r="I11" s="122">
        <f>COUNTIF(พะเยา!$M39:$M41,'สรุป  พะเยา'!$K$3)</f>
        <v>0</v>
      </c>
      <c r="J11" s="122">
        <f>SUMIF(พะเยา!$M39:$M41,'สรุป  พะเยา'!$K$3,พะเยา!$D39:$D41)</f>
        <v>0</v>
      </c>
      <c r="N11" s="66"/>
    </row>
    <row r="12" spans="1:16" ht="43.5" customHeight="1">
      <c r="A12" s="127" t="s">
        <v>4</v>
      </c>
      <c r="B12" s="127"/>
      <c r="C12" s="123">
        <v>1</v>
      </c>
      <c r="D12" s="123">
        <v>10000000</v>
      </c>
      <c r="E12" s="123">
        <v>1</v>
      </c>
      <c r="F12" s="123">
        <v>10000000</v>
      </c>
      <c r="G12" s="123">
        <v>0</v>
      </c>
      <c r="H12" s="123">
        <v>0</v>
      </c>
      <c r="I12" s="123">
        <v>0</v>
      </c>
      <c r="J12" s="123">
        <v>0</v>
      </c>
      <c r="N12" s="66"/>
    </row>
    <row r="13" spans="1:16" ht="43.5" customHeight="1">
      <c r="A13" s="128" t="s">
        <v>63</v>
      </c>
      <c r="B13" s="128"/>
      <c r="C13" s="120">
        <f>SUM(C7:C12)</f>
        <v>37</v>
      </c>
      <c r="D13" s="120">
        <f t="shared" ref="D13:J13" si="0">SUM(D7:D12)</f>
        <v>268980000</v>
      </c>
      <c r="E13" s="120">
        <f t="shared" si="0"/>
        <v>33</v>
      </c>
      <c r="F13" s="120">
        <f t="shared" si="0"/>
        <v>206480000</v>
      </c>
      <c r="G13" s="120">
        <f t="shared" si="0"/>
        <v>0</v>
      </c>
      <c r="H13" s="120">
        <f t="shared" si="0"/>
        <v>0</v>
      </c>
      <c r="I13" s="120">
        <f t="shared" si="0"/>
        <v>4</v>
      </c>
      <c r="J13" s="120">
        <f t="shared" si="0"/>
        <v>62500000</v>
      </c>
      <c r="N13" s="66"/>
    </row>
    <row r="14" spans="1:16" ht="27" customHeight="1">
      <c r="A14" s="81" t="s">
        <v>64</v>
      </c>
      <c r="B14" s="68"/>
      <c r="C14" s="69"/>
      <c r="D14" s="70"/>
      <c r="E14" s="69"/>
      <c r="F14" s="70"/>
      <c r="G14" s="69"/>
      <c r="H14" s="70"/>
      <c r="L14" s="82"/>
      <c r="N14" s="82"/>
    </row>
    <row r="15" spans="1:16">
      <c r="A15" s="68"/>
      <c r="B15" s="68"/>
      <c r="C15" s="69"/>
      <c r="D15" s="70"/>
      <c r="E15" s="83"/>
      <c r="F15" s="84"/>
      <c r="G15" s="83"/>
      <c r="H15" s="84"/>
      <c r="I15" s="85"/>
      <c r="J15" s="86"/>
      <c r="L15" s="82"/>
    </row>
    <row r="16" spans="1:16">
      <c r="C16" s="87"/>
      <c r="D16" s="88">
        <f>F13+J13</f>
        <v>268980000</v>
      </c>
      <c r="E16" s="87"/>
      <c r="F16" s="88"/>
      <c r="G16" s="87"/>
      <c r="H16" s="88"/>
      <c r="I16" s="87"/>
      <c r="J16" s="88"/>
      <c r="K16" s="89"/>
    </row>
    <row r="18" spans="4:6">
      <c r="D18" s="90"/>
      <c r="E18" s="91"/>
      <c r="F18" s="90"/>
    </row>
  </sheetData>
  <mergeCells count="9">
    <mergeCell ref="A12:B12"/>
    <mergeCell ref="A13:B13"/>
    <mergeCell ref="B2:J2"/>
    <mergeCell ref="A4:A6"/>
    <mergeCell ref="B4:B6"/>
    <mergeCell ref="C4:D5"/>
    <mergeCell ref="I4:J5"/>
    <mergeCell ref="E4:F5"/>
    <mergeCell ref="G4:H5"/>
  </mergeCells>
  <printOptions horizontalCentered="1"/>
  <pageMargins left="0.23622047244094499" right="0.23622047244094499" top="1.14173228346457" bottom="0.59055118110236204" header="0.31496062992126" footer="0.31496062992126"/>
  <pageSetup paperSize="9" orientation="landscape" r:id="rId1"/>
  <headerFooter>
    <oddFooter>&amp;C&amp;"Tahoma,Regular"&amp;8&amp;A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II49"/>
  <sheetViews>
    <sheetView showGridLines="0" tabSelected="1" view="pageBreakPreview" zoomScale="90" zoomScaleNormal="90" zoomScaleSheetLayoutView="9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43" sqref="E43"/>
    </sheetView>
  </sheetViews>
  <sheetFormatPr defaultColWidth="9" defaultRowHeight="12.75"/>
  <cols>
    <col min="1" max="1" width="5.625" style="14" customWidth="1"/>
    <col min="2" max="2" width="20.75" style="51" customWidth="1"/>
    <col min="3" max="3" width="30.75" style="22" customWidth="1"/>
    <col min="4" max="4" width="13" style="24" customWidth="1"/>
    <col min="5" max="5" width="14.25" style="21" customWidth="1"/>
    <col min="6" max="6" width="14.25" style="43" customWidth="1"/>
    <col min="7" max="7" width="14.25" style="44" customWidth="1"/>
    <col min="8" max="8" width="35.75" style="23" customWidth="1"/>
    <col min="9" max="9" width="9.25" style="20" customWidth="1"/>
    <col min="10" max="10" width="10" style="24" customWidth="1"/>
    <col min="11" max="11" width="10.125" style="21" customWidth="1"/>
    <col min="12" max="12" width="9.375" style="43" customWidth="1"/>
    <col min="13" max="13" width="9.125" style="44" customWidth="1"/>
    <col min="14" max="23" width="9" style="7"/>
    <col min="24" max="16384" width="9" style="1"/>
  </cols>
  <sheetData>
    <row r="1" spans="1:243">
      <c r="A1" s="149" t="s">
        <v>0</v>
      </c>
      <c r="B1" s="149"/>
      <c r="C1" s="149"/>
      <c r="D1" s="149"/>
      <c r="E1" s="149"/>
      <c r="F1" s="149"/>
      <c r="G1" s="149"/>
      <c r="H1" s="149"/>
      <c r="J1" s="37"/>
      <c r="K1" s="7"/>
      <c r="L1" s="7"/>
      <c r="M1" s="7"/>
    </row>
    <row r="2" spans="1:243">
      <c r="A2" s="149" t="s">
        <v>5</v>
      </c>
      <c r="B2" s="149"/>
      <c r="C2" s="149"/>
      <c r="D2" s="149"/>
      <c r="E2" s="149"/>
      <c r="F2" s="149"/>
      <c r="G2" s="149"/>
      <c r="H2" s="149"/>
      <c r="J2" s="37"/>
      <c r="K2" s="7"/>
      <c r="L2" s="7"/>
      <c r="M2" s="7"/>
    </row>
    <row r="3" spans="1:243" ht="14.25">
      <c r="A3" s="150"/>
      <c r="B3" s="150"/>
      <c r="C3" s="150"/>
      <c r="D3" s="150"/>
      <c r="E3" s="150"/>
      <c r="F3" s="150"/>
      <c r="G3" s="150"/>
      <c r="H3" s="150"/>
      <c r="J3" s="97" t="s">
        <v>9</v>
      </c>
      <c r="K3" s="7"/>
      <c r="L3" s="7"/>
      <c r="M3" s="7"/>
    </row>
    <row r="4" spans="1:243" s="2" customFormat="1" ht="21" customHeight="1">
      <c r="A4" s="151" t="s">
        <v>3</v>
      </c>
      <c r="B4" s="152" t="s">
        <v>1</v>
      </c>
      <c r="C4" s="151" t="s">
        <v>2</v>
      </c>
      <c r="D4" s="140" t="s">
        <v>8</v>
      </c>
      <c r="E4" s="153" t="s">
        <v>49</v>
      </c>
      <c r="F4" s="155" t="s">
        <v>50</v>
      </c>
      <c r="G4" s="140" t="s">
        <v>51</v>
      </c>
      <c r="H4" s="145" t="s">
        <v>52</v>
      </c>
      <c r="I4" s="147" t="s">
        <v>53</v>
      </c>
      <c r="J4" s="140" t="s">
        <v>8</v>
      </c>
      <c r="K4" s="141" t="s">
        <v>49</v>
      </c>
      <c r="L4" s="143" t="s">
        <v>50</v>
      </c>
      <c r="M4" s="140" t="s">
        <v>51</v>
      </c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43" ht="23.25" customHeight="1">
      <c r="A5" s="151"/>
      <c r="B5" s="152"/>
      <c r="C5" s="151"/>
      <c r="D5" s="140"/>
      <c r="E5" s="154"/>
      <c r="F5" s="156"/>
      <c r="G5" s="140"/>
      <c r="H5" s="146"/>
      <c r="I5" s="148"/>
      <c r="J5" s="140"/>
      <c r="K5" s="142"/>
      <c r="L5" s="144"/>
      <c r="M5" s="140"/>
    </row>
    <row r="6" spans="1:243" s="3" customFormat="1" ht="189">
      <c r="A6" s="58">
        <v>1</v>
      </c>
      <c r="B6" s="40" t="s">
        <v>10</v>
      </c>
      <c r="C6" s="25" t="s">
        <v>26</v>
      </c>
      <c r="D6" s="26">
        <v>29350000</v>
      </c>
      <c r="E6" s="26">
        <v>29350000</v>
      </c>
      <c r="F6" s="57"/>
      <c r="G6" s="92"/>
      <c r="H6" s="36" t="s">
        <v>65</v>
      </c>
      <c r="I6" s="61">
        <v>1</v>
      </c>
      <c r="J6" s="97" t="s">
        <v>9</v>
      </c>
      <c r="K6" s="97" t="s">
        <v>9</v>
      </c>
      <c r="L6" s="101"/>
      <c r="M6" s="102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1"/>
      <c r="II6" s="1"/>
    </row>
    <row r="7" spans="1:243" s="3" customFormat="1" ht="102.75" customHeight="1">
      <c r="A7" s="119">
        <v>2</v>
      </c>
      <c r="B7" s="25"/>
      <c r="C7" s="25" t="s">
        <v>25</v>
      </c>
      <c r="D7" s="26">
        <v>39500000</v>
      </c>
      <c r="E7" s="26">
        <v>39500000</v>
      </c>
      <c r="F7" s="57"/>
      <c r="G7" s="92"/>
      <c r="H7" s="36" t="s">
        <v>66</v>
      </c>
      <c r="I7" s="61">
        <v>2</v>
      </c>
      <c r="J7" s="97" t="s">
        <v>9</v>
      </c>
      <c r="K7" s="97" t="s">
        <v>9</v>
      </c>
      <c r="L7" s="101"/>
      <c r="M7" s="102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1"/>
      <c r="II7" s="1"/>
    </row>
    <row r="8" spans="1:243" s="3" customFormat="1" ht="105">
      <c r="A8" s="119">
        <v>3</v>
      </c>
      <c r="B8" s="25"/>
      <c r="C8" s="25" t="s">
        <v>27</v>
      </c>
      <c r="D8" s="26">
        <v>18000000</v>
      </c>
      <c r="E8" s="26">
        <v>18000000</v>
      </c>
      <c r="F8" s="57"/>
      <c r="G8" s="92"/>
      <c r="H8" s="25" t="s">
        <v>68</v>
      </c>
      <c r="I8" s="61">
        <v>3</v>
      </c>
      <c r="J8" s="97" t="s">
        <v>9</v>
      </c>
      <c r="K8" s="97" t="s">
        <v>9</v>
      </c>
      <c r="L8" s="101"/>
      <c r="M8" s="102"/>
      <c r="N8" s="11"/>
      <c r="O8" s="11"/>
      <c r="P8" s="11"/>
      <c r="Q8" s="11"/>
      <c r="R8" s="11"/>
      <c r="S8" s="11"/>
      <c r="T8" s="11"/>
      <c r="U8" s="11"/>
      <c r="V8" s="11"/>
      <c r="W8" s="11"/>
      <c r="X8" s="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1"/>
      <c r="II8" s="1"/>
    </row>
    <row r="9" spans="1:243" s="3" customFormat="1" ht="99.75" customHeight="1">
      <c r="A9" s="119">
        <v>4</v>
      </c>
      <c r="B9" s="25"/>
      <c r="C9" s="25" t="s">
        <v>14</v>
      </c>
      <c r="D9" s="26">
        <v>1186000</v>
      </c>
      <c r="E9" s="26">
        <v>1186000</v>
      </c>
      <c r="F9" s="57"/>
      <c r="G9" s="92"/>
      <c r="H9" s="25" t="s">
        <v>69</v>
      </c>
      <c r="I9" s="61">
        <v>4</v>
      </c>
      <c r="J9" s="97" t="s">
        <v>9</v>
      </c>
      <c r="K9" s="97" t="s">
        <v>9</v>
      </c>
      <c r="L9" s="101"/>
      <c r="M9" s="102"/>
      <c r="N9" s="11"/>
      <c r="O9" s="11"/>
      <c r="P9" s="11"/>
      <c r="Q9" s="11"/>
      <c r="R9" s="11"/>
      <c r="S9" s="11"/>
      <c r="T9" s="11"/>
      <c r="U9" s="11"/>
      <c r="V9" s="11"/>
      <c r="W9" s="11"/>
      <c r="X9" s="9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1"/>
      <c r="II9" s="1"/>
    </row>
    <row r="10" spans="1:243" s="3" customFormat="1" ht="96.75" customHeight="1">
      <c r="A10" s="119">
        <v>5</v>
      </c>
      <c r="B10" s="25"/>
      <c r="C10" s="25" t="s">
        <v>16</v>
      </c>
      <c r="D10" s="26">
        <v>1054000</v>
      </c>
      <c r="E10" s="26">
        <v>1054000</v>
      </c>
      <c r="F10" s="57"/>
      <c r="G10" s="92"/>
      <c r="H10" s="25" t="s">
        <v>70</v>
      </c>
      <c r="I10" s="61">
        <v>5</v>
      </c>
      <c r="J10" s="97" t="s">
        <v>9</v>
      </c>
      <c r="K10" s="97" t="s">
        <v>9</v>
      </c>
      <c r="L10" s="101"/>
      <c r="M10" s="102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9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1"/>
      <c r="II10" s="1"/>
    </row>
    <row r="11" spans="1:243" s="3" customFormat="1" ht="111.75" customHeight="1">
      <c r="A11" s="119">
        <v>6</v>
      </c>
      <c r="B11" s="25"/>
      <c r="C11" s="25" t="s">
        <v>15</v>
      </c>
      <c r="D11" s="26">
        <v>5000000</v>
      </c>
      <c r="E11" s="26">
        <v>5000000</v>
      </c>
      <c r="F11" s="57"/>
      <c r="G11" s="92"/>
      <c r="H11" s="25" t="s">
        <v>101</v>
      </c>
      <c r="I11" s="61">
        <v>6</v>
      </c>
      <c r="J11" s="97" t="s">
        <v>9</v>
      </c>
      <c r="K11" s="97" t="s">
        <v>9</v>
      </c>
      <c r="L11" s="101"/>
      <c r="M11" s="102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9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1"/>
      <c r="II11" s="1"/>
    </row>
    <row r="12" spans="1:243" s="3" customFormat="1" ht="114.75" customHeight="1">
      <c r="A12" s="119">
        <v>7</v>
      </c>
      <c r="B12" s="25"/>
      <c r="C12" s="25" t="s">
        <v>17</v>
      </c>
      <c r="D12" s="26">
        <v>7000000</v>
      </c>
      <c r="E12" s="26">
        <v>7000000</v>
      </c>
      <c r="F12" s="57"/>
      <c r="G12" s="92"/>
      <c r="H12" s="36" t="s">
        <v>71</v>
      </c>
      <c r="I12" s="61">
        <v>7</v>
      </c>
      <c r="J12" s="97" t="s">
        <v>9</v>
      </c>
      <c r="K12" s="97" t="s">
        <v>9</v>
      </c>
      <c r="L12" s="101"/>
      <c r="M12" s="102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9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1"/>
      <c r="II12" s="1"/>
    </row>
    <row r="13" spans="1:243" s="3" customFormat="1" ht="91.5" customHeight="1">
      <c r="A13" s="119">
        <v>8</v>
      </c>
      <c r="B13" s="25"/>
      <c r="C13" s="25" t="s">
        <v>18</v>
      </c>
      <c r="D13" s="26">
        <v>2000000</v>
      </c>
      <c r="E13" s="26">
        <v>2000000</v>
      </c>
      <c r="F13" s="57"/>
      <c r="G13" s="92"/>
      <c r="H13" s="25" t="s">
        <v>67</v>
      </c>
      <c r="I13" s="61">
        <v>8</v>
      </c>
      <c r="J13" s="97" t="s">
        <v>9</v>
      </c>
      <c r="K13" s="97" t="s">
        <v>9</v>
      </c>
      <c r="L13" s="101"/>
      <c r="M13" s="102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9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1"/>
      <c r="II13" s="1"/>
    </row>
    <row r="14" spans="1:243" s="4" customFormat="1" ht="168.75" customHeight="1">
      <c r="A14" s="119">
        <v>9</v>
      </c>
      <c r="B14" s="25"/>
      <c r="C14" s="25" t="s">
        <v>19</v>
      </c>
      <c r="D14" s="26">
        <v>20000000</v>
      </c>
      <c r="E14" s="26">
        <v>20000000</v>
      </c>
      <c r="F14" s="57"/>
      <c r="G14" s="92"/>
      <c r="H14" s="25" t="s">
        <v>72</v>
      </c>
      <c r="I14" s="61">
        <v>32</v>
      </c>
      <c r="J14" s="97" t="s">
        <v>9</v>
      </c>
      <c r="K14" s="97" t="s">
        <v>9</v>
      </c>
      <c r="L14" s="101"/>
      <c r="M14" s="102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7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8"/>
      <c r="II14" s="8"/>
    </row>
    <row r="15" spans="1:243" s="3" customFormat="1" ht="229.5" customHeight="1">
      <c r="A15" s="119">
        <v>10</v>
      </c>
      <c r="B15" s="25"/>
      <c r="C15" s="25" t="s">
        <v>20</v>
      </c>
      <c r="D15" s="26">
        <v>14900000</v>
      </c>
      <c r="E15" s="26">
        <v>14900000</v>
      </c>
      <c r="F15" s="57"/>
      <c r="G15" s="92"/>
      <c r="H15" s="25" t="s">
        <v>73</v>
      </c>
      <c r="I15" s="61">
        <v>9</v>
      </c>
      <c r="J15" s="97" t="s">
        <v>9</v>
      </c>
      <c r="K15" s="97" t="s">
        <v>9</v>
      </c>
      <c r="L15" s="101"/>
      <c r="M15" s="102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9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6"/>
      <c r="II15" s="6"/>
    </row>
    <row r="16" spans="1:243" s="3" customFormat="1" ht="200.25" customHeight="1">
      <c r="A16" s="119">
        <v>11</v>
      </c>
      <c r="B16" s="25"/>
      <c r="C16" s="25" t="s">
        <v>21</v>
      </c>
      <c r="D16" s="26">
        <v>7500000</v>
      </c>
      <c r="E16" s="26">
        <v>7500000</v>
      </c>
      <c r="F16" s="57"/>
      <c r="G16" s="92"/>
      <c r="H16" s="25" t="s">
        <v>95</v>
      </c>
      <c r="I16" s="61">
        <v>10</v>
      </c>
      <c r="J16" s="97" t="s">
        <v>9</v>
      </c>
      <c r="K16" s="97" t="s">
        <v>9</v>
      </c>
      <c r="L16" s="101"/>
      <c r="M16" s="102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9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1"/>
      <c r="II16" s="1"/>
    </row>
    <row r="17" spans="1:243" s="3" customFormat="1" ht="141" customHeight="1">
      <c r="A17" s="119">
        <v>12</v>
      </c>
      <c r="B17" s="25"/>
      <c r="C17" s="25" t="s">
        <v>6</v>
      </c>
      <c r="D17" s="26">
        <v>45500000</v>
      </c>
      <c r="E17" s="57"/>
      <c r="F17" s="26"/>
      <c r="G17" s="92" t="s">
        <v>9</v>
      </c>
      <c r="H17" s="28" t="s">
        <v>104</v>
      </c>
      <c r="I17" s="61"/>
      <c r="J17" s="97" t="s">
        <v>9</v>
      </c>
      <c r="K17" s="101"/>
      <c r="L17" s="103"/>
      <c r="M17" s="102" t="s">
        <v>9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9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1"/>
      <c r="II17" s="1"/>
    </row>
    <row r="18" spans="1:243" s="3" customFormat="1" ht="216" customHeight="1">
      <c r="A18" s="119">
        <v>13</v>
      </c>
      <c r="B18" s="25"/>
      <c r="C18" s="25" t="s">
        <v>22</v>
      </c>
      <c r="D18" s="26">
        <v>5000000</v>
      </c>
      <c r="E18" s="26">
        <v>5000000</v>
      </c>
      <c r="F18" s="57"/>
      <c r="G18" s="92"/>
      <c r="H18" s="28" t="s">
        <v>74</v>
      </c>
      <c r="I18" s="61">
        <v>27</v>
      </c>
      <c r="J18" s="97" t="s">
        <v>9</v>
      </c>
      <c r="K18" s="97" t="s">
        <v>9</v>
      </c>
      <c r="L18" s="101"/>
      <c r="M18" s="102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9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1"/>
      <c r="II18" s="1"/>
    </row>
    <row r="19" spans="1:243" s="3" customFormat="1" ht="168">
      <c r="A19" s="119">
        <v>14</v>
      </c>
      <c r="B19" s="25"/>
      <c r="C19" s="25" t="s">
        <v>24</v>
      </c>
      <c r="D19" s="26">
        <v>2000000</v>
      </c>
      <c r="E19" s="26">
        <v>2000000</v>
      </c>
      <c r="F19" s="57"/>
      <c r="G19" s="92"/>
      <c r="H19" s="28" t="s">
        <v>75</v>
      </c>
      <c r="I19" s="61">
        <v>28</v>
      </c>
      <c r="J19" s="97" t="s">
        <v>9</v>
      </c>
      <c r="K19" s="97" t="s">
        <v>9</v>
      </c>
      <c r="L19" s="101"/>
      <c r="M19" s="102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9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1"/>
      <c r="II19" s="1"/>
    </row>
    <row r="20" spans="1:243" s="3" customFormat="1" ht="75" customHeight="1">
      <c r="A20" s="119">
        <v>15</v>
      </c>
      <c r="B20" s="25"/>
      <c r="C20" s="25" t="s">
        <v>23</v>
      </c>
      <c r="D20" s="26">
        <v>12000000</v>
      </c>
      <c r="E20" s="57"/>
      <c r="F20" s="26"/>
      <c r="G20" s="92" t="s">
        <v>9</v>
      </c>
      <c r="H20" s="28" t="s">
        <v>77</v>
      </c>
      <c r="I20" s="61"/>
      <c r="J20" s="97" t="s">
        <v>9</v>
      </c>
      <c r="K20" s="101"/>
      <c r="L20" s="103"/>
      <c r="M20" s="102" t="s">
        <v>9</v>
      </c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9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1"/>
      <c r="II20" s="1"/>
    </row>
    <row r="21" spans="1:243" s="3" customFormat="1" ht="136.5">
      <c r="A21" s="119">
        <v>16</v>
      </c>
      <c r="B21" s="25" t="s">
        <v>11</v>
      </c>
      <c r="C21" s="25" t="s">
        <v>28</v>
      </c>
      <c r="D21" s="26">
        <v>4000000</v>
      </c>
      <c r="E21" s="26">
        <v>4000000</v>
      </c>
      <c r="F21" s="57"/>
      <c r="G21" s="92"/>
      <c r="H21" s="35" t="s">
        <v>76</v>
      </c>
      <c r="I21" s="61">
        <v>11</v>
      </c>
      <c r="J21" s="97" t="s">
        <v>9</v>
      </c>
      <c r="K21" s="97" t="s">
        <v>9</v>
      </c>
      <c r="L21" s="101"/>
      <c r="M21" s="102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9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1"/>
      <c r="II21" s="1"/>
    </row>
    <row r="22" spans="1:243" s="3" customFormat="1" ht="201.75" customHeight="1">
      <c r="A22" s="119">
        <v>17</v>
      </c>
      <c r="B22" s="25"/>
      <c r="C22" s="25" t="s">
        <v>29</v>
      </c>
      <c r="D22" s="26">
        <v>3000000</v>
      </c>
      <c r="E22" s="26">
        <v>3000000</v>
      </c>
      <c r="F22" s="57"/>
      <c r="G22" s="92"/>
      <c r="H22" s="28" t="s">
        <v>78</v>
      </c>
      <c r="I22" s="61">
        <v>12</v>
      </c>
      <c r="J22" s="97" t="s">
        <v>9</v>
      </c>
      <c r="K22" s="97" t="s">
        <v>9</v>
      </c>
      <c r="L22" s="101"/>
      <c r="M22" s="102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9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1"/>
      <c r="II22" s="1"/>
    </row>
    <row r="23" spans="1:243" s="3" customFormat="1" ht="168" customHeight="1">
      <c r="A23" s="119">
        <v>18</v>
      </c>
      <c r="B23" s="25" t="s">
        <v>100</v>
      </c>
      <c r="C23" s="25" t="s">
        <v>30</v>
      </c>
      <c r="D23" s="26">
        <v>4000000</v>
      </c>
      <c r="E23" s="26">
        <v>4000000</v>
      </c>
      <c r="F23" s="57"/>
      <c r="G23" s="92"/>
      <c r="H23" s="28" t="s">
        <v>79</v>
      </c>
      <c r="I23" s="61">
        <v>13</v>
      </c>
      <c r="J23" s="97" t="s">
        <v>9</v>
      </c>
      <c r="K23" s="97" t="s">
        <v>9</v>
      </c>
      <c r="L23" s="101"/>
      <c r="M23" s="102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9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1"/>
      <c r="II23" s="1"/>
    </row>
    <row r="24" spans="1:243" s="4" customFormat="1" ht="178.5">
      <c r="A24" s="119">
        <v>19</v>
      </c>
      <c r="B24" s="25"/>
      <c r="C24" s="25" t="s">
        <v>31</v>
      </c>
      <c r="D24" s="26">
        <v>9500000</v>
      </c>
      <c r="E24" s="26">
        <v>9500000</v>
      </c>
      <c r="F24" s="57"/>
      <c r="G24" s="92"/>
      <c r="H24" s="28" t="s">
        <v>80</v>
      </c>
      <c r="I24" s="61">
        <v>14</v>
      </c>
      <c r="J24" s="97" t="s">
        <v>9</v>
      </c>
      <c r="K24" s="97" t="s">
        <v>9</v>
      </c>
      <c r="L24" s="101"/>
      <c r="M24" s="102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9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1"/>
      <c r="II24" s="1"/>
    </row>
    <row r="25" spans="1:243" s="4" customFormat="1" ht="173.25" customHeight="1">
      <c r="A25" s="119">
        <v>20</v>
      </c>
      <c r="B25" s="25"/>
      <c r="C25" s="25" t="s">
        <v>32</v>
      </c>
      <c r="D25" s="26">
        <v>2500000</v>
      </c>
      <c r="E25" s="26">
        <v>2500000</v>
      </c>
      <c r="F25" s="57"/>
      <c r="G25" s="92"/>
      <c r="H25" s="28" t="s">
        <v>81</v>
      </c>
      <c r="I25" s="61">
        <v>15</v>
      </c>
      <c r="J25" s="97" t="s">
        <v>9</v>
      </c>
      <c r="K25" s="97" t="s">
        <v>9</v>
      </c>
      <c r="L25" s="101"/>
      <c r="M25" s="102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9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1"/>
      <c r="II25" s="1"/>
    </row>
    <row r="26" spans="1:243" s="34" customFormat="1" ht="72.75" customHeight="1">
      <c r="A26" s="119">
        <v>21</v>
      </c>
      <c r="B26" s="25"/>
      <c r="C26" s="28" t="s">
        <v>33</v>
      </c>
      <c r="D26" s="29">
        <v>1200000</v>
      </c>
      <c r="E26" s="29">
        <v>1200000</v>
      </c>
      <c r="F26" s="57"/>
      <c r="G26" s="92"/>
      <c r="H26" s="28" t="s">
        <v>82</v>
      </c>
      <c r="I26" s="61">
        <v>29</v>
      </c>
      <c r="J26" s="97" t="s">
        <v>9</v>
      </c>
      <c r="K26" s="97" t="s">
        <v>9</v>
      </c>
      <c r="L26" s="101"/>
      <c r="M26" s="102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1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3"/>
      <c r="II26" s="33"/>
    </row>
    <row r="27" spans="1:243" s="4" customFormat="1" ht="114" customHeight="1">
      <c r="A27" s="119">
        <v>22</v>
      </c>
      <c r="B27" s="25"/>
      <c r="C27" s="25" t="s">
        <v>35</v>
      </c>
      <c r="D27" s="26">
        <v>1500000</v>
      </c>
      <c r="E27" s="26">
        <v>1500000</v>
      </c>
      <c r="F27" s="57"/>
      <c r="G27" s="92"/>
      <c r="H27" s="28" t="s">
        <v>83</v>
      </c>
      <c r="I27" s="61">
        <v>30</v>
      </c>
      <c r="J27" s="97" t="s">
        <v>9</v>
      </c>
      <c r="K27" s="97" t="s">
        <v>9</v>
      </c>
      <c r="L27" s="101"/>
      <c r="M27" s="102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7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8"/>
      <c r="II27" s="8"/>
    </row>
    <row r="28" spans="1:243" s="3" customFormat="1" ht="104.25" customHeight="1">
      <c r="A28" s="119">
        <v>23</v>
      </c>
      <c r="B28" s="25"/>
      <c r="C28" s="25" t="s">
        <v>34</v>
      </c>
      <c r="D28" s="26">
        <v>3000000</v>
      </c>
      <c r="E28" s="26">
        <v>3000000</v>
      </c>
      <c r="F28" s="57"/>
      <c r="G28" s="92"/>
      <c r="H28" s="28" t="s">
        <v>84</v>
      </c>
      <c r="I28" s="61">
        <v>31</v>
      </c>
      <c r="J28" s="97" t="s">
        <v>9</v>
      </c>
      <c r="K28" s="97" t="s">
        <v>9</v>
      </c>
      <c r="L28" s="101"/>
      <c r="M28" s="102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9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1"/>
      <c r="II28" s="1"/>
    </row>
    <row r="29" spans="1:243" s="3" customFormat="1" ht="84.75" customHeight="1">
      <c r="A29" s="119">
        <v>24</v>
      </c>
      <c r="B29" s="25"/>
      <c r="C29" s="25" t="s">
        <v>36</v>
      </c>
      <c r="D29" s="26">
        <v>2000000</v>
      </c>
      <c r="E29" s="57"/>
      <c r="F29" s="26"/>
      <c r="G29" s="92" t="s">
        <v>9</v>
      </c>
      <c r="H29" s="28" t="s">
        <v>103</v>
      </c>
      <c r="I29" s="61"/>
      <c r="J29" s="97" t="s">
        <v>9</v>
      </c>
      <c r="K29" s="101"/>
      <c r="L29" s="103"/>
      <c r="M29" s="102" t="s">
        <v>9</v>
      </c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9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1"/>
      <c r="II29" s="1"/>
    </row>
    <row r="30" spans="1:243" s="3" customFormat="1" ht="78" customHeight="1">
      <c r="A30" s="119">
        <v>25</v>
      </c>
      <c r="B30" s="25"/>
      <c r="C30" s="25" t="s">
        <v>37</v>
      </c>
      <c r="D30" s="26">
        <v>3000000</v>
      </c>
      <c r="E30" s="57"/>
      <c r="F30" s="26"/>
      <c r="G30" s="92" t="s">
        <v>9</v>
      </c>
      <c r="H30" s="28" t="s">
        <v>102</v>
      </c>
      <c r="I30" s="61"/>
      <c r="J30" s="97" t="s">
        <v>9</v>
      </c>
      <c r="K30" s="101"/>
      <c r="L30" s="103"/>
      <c r="M30" s="102" t="s">
        <v>9</v>
      </c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9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1"/>
      <c r="II30" s="1"/>
    </row>
    <row r="31" spans="1:243" s="3" customFormat="1" ht="180" customHeight="1">
      <c r="A31" s="119">
        <v>26</v>
      </c>
      <c r="B31" s="25" t="s">
        <v>12</v>
      </c>
      <c r="C31" s="25" t="s">
        <v>38</v>
      </c>
      <c r="D31" s="26">
        <v>1500000</v>
      </c>
      <c r="E31" s="26">
        <v>1500000</v>
      </c>
      <c r="F31" s="57"/>
      <c r="G31" s="92"/>
      <c r="H31" s="42" t="s">
        <v>93</v>
      </c>
      <c r="I31" s="61">
        <v>16</v>
      </c>
      <c r="J31" s="97" t="s">
        <v>9</v>
      </c>
      <c r="K31" s="97" t="s">
        <v>9</v>
      </c>
      <c r="L31" s="101"/>
      <c r="M31" s="102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9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1"/>
      <c r="II31" s="1"/>
    </row>
    <row r="32" spans="1:243" s="3" customFormat="1" ht="169.5" customHeight="1">
      <c r="A32" s="119">
        <v>27</v>
      </c>
      <c r="B32" s="25"/>
      <c r="C32" s="25" t="s">
        <v>39</v>
      </c>
      <c r="D32" s="26">
        <v>200000</v>
      </c>
      <c r="E32" s="26">
        <v>200000</v>
      </c>
      <c r="F32" s="57"/>
      <c r="G32" s="92"/>
      <c r="H32" s="28" t="s">
        <v>94</v>
      </c>
      <c r="I32" s="61">
        <v>17</v>
      </c>
      <c r="J32" s="97" t="s">
        <v>9</v>
      </c>
      <c r="K32" s="97" t="s">
        <v>9</v>
      </c>
      <c r="L32" s="101"/>
      <c r="M32" s="102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9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1"/>
      <c r="II32" s="1"/>
    </row>
    <row r="33" spans="1:243" s="3" customFormat="1" ht="96.75" customHeight="1">
      <c r="A33" s="119">
        <v>28</v>
      </c>
      <c r="B33" s="25"/>
      <c r="C33" s="25" t="s">
        <v>42</v>
      </c>
      <c r="D33" s="26">
        <v>1000000</v>
      </c>
      <c r="E33" s="26">
        <v>1000000</v>
      </c>
      <c r="F33" s="57"/>
      <c r="G33" s="92"/>
      <c r="H33" s="28" t="s">
        <v>86</v>
      </c>
      <c r="I33" s="61">
        <v>18</v>
      </c>
      <c r="J33" s="97" t="s">
        <v>9</v>
      </c>
      <c r="K33" s="97" t="s">
        <v>9</v>
      </c>
      <c r="L33" s="101"/>
      <c r="M33" s="102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9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1"/>
      <c r="II33" s="1"/>
    </row>
    <row r="34" spans="1:243" s="3" customFormat="1" ht="183" customHeight="1">
      <c r="A34" s="119">
        <v>29</v>
      </c>
      <c r="B34" s="25"/>
      <c r="C34" s="25" t="s">
        <v>40</v>
      </c>
      <c r="D34" s="26">
        <v>1300000</v>
      </c>
      <c r="E34" s="26">
        <v>1300000</v>
      </c>
      <c r="F34" s="57"/>
      <c r="G34" s="92"/>
      <c r="H34" s="28" t="s">
        <v>85</v>
      </c>
      <c r="I34" s="61">
        <v>19</v>
      </c>
      <c r="J34" s="97" t="s">
        <v>9</v>
      </c>
      <c r="K34" s="97" t="s">
        <v>9</v>
      </c>
      <c r="L34" s="101"/>
      <c r="M34" s="102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9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1"/>
      <c r="II34" s="1"/>
    </row>
    <row r="35" spans="1:243" s="3" customFormat="1" ht="226.5" customHeight="1">
      <c r="A35" s="119">
        <v>30</v>
      </c>
      <c r="B35" s="25"/>
      <c r="C35" s="25" t="s">
        <v>41</v>
      </c>
      <c r="D35" s="26">
        <v>2000000</v>
      </c>
      <c r="E35" s="26">
        <v>2000000</v>
      </c>
      <c r="F35" s="57"/>
      <c r="G35" s="92"/>
      <c r="H35" s="28" t="s">
        <v>87</v>
      </c>
      <c r="I35" s="61">
        <v>20</v>
      </c>
      <c r="J35" s="97" t="s">
        <v>9</v>
      </c>
      <c r="K35" s="97" t="s">
        <v>9</v>
      </c>
      <c r="L35" s="101"/>
      <c r="M35" s="102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9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1"/>
      <c r="II35" s="1"/>
    </row>
    <row r="36" spans="1:243" s="3" customFormat="1" ht="269.25" customHeight="1">
      <c r="A36" s="119">
        <v>31</v>
      </c>
      <c r="B36" s="25"/>
      <c r="C36" s="25" t="s">
        <v>43</v>
      </c>
      <c r="D36" s="26">
        <v>350000</v>
      </c>
      <c r="E36" s="26">
        <v>350000</v>
      </c>
      <c r="F36" s="57"/>
      <c r="G36" s="92"/>
      <c r="H36" s="28" t="s">
        <v>88</v>
      </c>
      <c r="I36" s="61">
        <v>21</v>
      </c>
      <c r="J36" s="97" t="s">
        <v>9</v>
      </c>
      <c r="K36" s="97" t="s">
        <v>9</v>
      </c>
      <c r="L36" s="101"/>
      <c r="M36" s="102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9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1"/>
      <c r="II36" s="1"/>
    </row>
    <row r="37" spans="1:243" s="3" customFormat="1" ht="219" customHeight="1">
      <c r="A37" s="119">
        <v>32</v>
      </c>
      <c r="B37" s="25"/>
      <c r="C37" s="25" t="s">
        <v>44</v>
      </c>
      <c r="D37" s="26">
        <v>2000000</v>
      </c>
      <c r="E37" s="26">
        <v>2000000</v>
      </c>
      <c r="F37" s="57"/>
      <c r="G37" s="92"/>
      <c r="H37" s="28" t="s">
        <v>45</v>
      </c>
      <c r="I37" s="61">
        <v>22</v>
      </c>
      <c r="J37" s="97" t="s">
        <v>9</v>
      </c>
      <c r="K37" s="97" t="s">
        <v>9</v>
      </c>
      <c r="L37" s="101"/>
      <c r="M37" s="102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9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1"/>
      <c r="II37" s="1"/>
    </row>
    <row r="38" spans="1:243" s="3" customFormat="1" ht="199.5">
      <c r="A38" s="119">
        <v>33</v>
      </c>
      <c r="B38" s="25"/>
      <c r="C38" s="25" t="s">
        <v>46</v>
      </c>
      <c r="D38" s="26">
        <v>940000</v>
      </c>
      <c r="E38" s="26">
        <v>940000</v>
      </c>
      <c r="F38" s="57"/>
      <c r="G38" s="92"/>
      <c r="H38" s="35" t="s">
        <v>89</v>
      </c>
      <c r="I38" s="61">
        <v>23</v>
      </c>
      <c r="J38" s="97" t="s">
        <v>9</v>
      </c>
      <c r="K38" s="97" t="s">
        <v>9</v>
      </c>
      <c r="L38" s="101"/>
      <c r="M38" s="102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9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1"/>
      <c r="II38" s="1"/>
    </row>
    <row r="39" spans="1:243" s="3" customFormat="1" ht="111" customHeight="1">
      <c r="A39" s="119">
        <v>34</v>
      </c>
      <c r="B39" s="25" t="s">
        <v>13</v>
      </c>
      <c r="C39" s="25" t="s">
        <v>47</v>
      </c>
      <c r="D39" s="26">
        <v>1000000</v>
      </c>
      <c r="E39" s="26">
        <v>1000000</v>
      </c>
      <c r="F39" s="57"/>
      <c r="G39" s="92"/>
      <c r="H39" s="35" t="s">
        <v>90</v>
      </c>
      <c r="I39" s="61">
        <v>24</v>
      </c>
      <c r="J39" s="97" t="s">
        <v>9</v>
      </c>
      <c r="K39" s="97" t="s">
        <v>9</v>
      </c>
      <c r="L39" s="101"/>
      <c r="M39" s="102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9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1"/>
      <c r="II39" s="1"/>
    </row>
    <row r="40" spans="1:243" s="3" customFormat="1" ht="80.25" customHeight="1">
      <c r="A40" s="119">
        <v>35</v>
      </c>
      <c r="B40" s="25"/>
      <c r="C40" s="25" t="s">
        <v>48</v>
      </c>
      <c r="D40" s="26">
        <v>3000000</v>
      </c>
      <c r="E40" s="26">
        <v>3000000</v>
      </c>
      <c r="F40" s="57"/>
      <c r="G40" s="92"/>
      <c r="H40" s="59" t="s">
        <v>91</v>
      </c>
      <c r="I40" s="61">
        <v>25</v>
      </c>
      <c r="J40" s="97" t="s">
        <v>9</v>
      </c>
      <c r="K40" s="97" t="s">
        <v>9</v>
      </c>
      <c r="L40" s="101"/>
      <c r="M40" s="102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9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1"/>
      <c r="II40" s="1"/>
    </row>
    <row r="41" spans="1:243" s="6" customFormat="1" ht="165" customHeight="1">
      <c r="A41" s="119">
        <v>36</v>
      </c>
      <c r="B41" s="25"/>
      <c r="C41" s="25" t="s">
        <v>7</v>
      </c>
      <c r="D41" s="26">
        <v>2000000</v>
      </c>
      <c r="E41" s="26">
        <v>2000000</v>
      </c>
      <c r="F41" s="57"/>
      <c r="G41" s="92"/>
      <c r="H41" s="59" t="s">
        <v>92</v>
      </c>
      <c r="I41" s="61">
        <v>26</v>
      </c>
      <c r="J41" s="97" t="s">
        <v>9</v>
      </c>
      <c r="K41" s="97" t="s">
        <v>9</v>
      </c>
      <c r="L41" s="101"/>
      <c r="M41" s="102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9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1"/>
      <c r="II41" s="1"/>
    </row>
    <row r="42" spans="1:243" s="6" customFormat="1" ht="21.75" customHeight="1">
      <c r="A42" s="112">
        <v>37</v>
      </c>
      <c r="B42" s="113"/>
      <c r="C42" s="114" t="s">
        <v>4</v>
      </c>
      <c r="D42" s="115">
        <v>10000000</v>
      </c>
      <c r="E42" s="115">
        <v>10000000</v>
      </c>
      <c r="F42" s="116"/>
      <c r="G42" s="117"/>
      <c r="H42" s="118"/>
      <c r="I42" s="118"/>
      <c r="J42" s="104">
        <v>10000000</v>
      </c>
      <c r="K42" s="104">
        <v>10000000</v>
      </c>
      <c r="L42" s="105"/>
      <c r="M42" s="102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9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1"/>
      <c r="II42" s="1"/>
    </row>
    <row r="43" spans="1:243" s="3" customFormat="1" ht="22.5" customHeight="1" thickBot="1">
      <c r="A43" s="108"/>
      <c r="B43" s="109"/>
      <c r="C43" s="109"/>
      <c r="D43" s="124">
        <f>SUM(D6:D42)</f>
        <v>268980000</v>
      </c>
      <c r="E43" s="125">
        <f t="shared" ref="E43" si="0">SUM(E6:E42)</f>
        <v>206480000</v>
      </c>
      <c r="F43" s="125"/>
      <c r="G43" s="126">
        <v>62500000</v>
      </c>
      <c r="H43" s="110"/>
      <c r="I43" s="111"/>
      <c r="J43" s="98"/>
      <c r="K43" s="99"/>
      <c r="L43" s="99"/>
      <c r="M43" s="100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9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1"/>
      <c r="II43" s="1"/>
    </row>
    <row r="44" spans="1:243" ht="13.5" thickTop="1">
      <c r="A44" s="53"/>
      <c r="B44" s="45"/>
      <c r="C44" s="46"/>
      <c r="D44" s="47"/>
      <c r="E44" s="48"/>
      <c r="F44" s="49"/>
      <c r="G44" s="50"/>
      <c r="H44" s="93"/>
      <c r="I44" s="54"/>
      <c r="J44" s="47"/>
      <c r="K44" s="48"/>
      <c r="L44" s="49"/>
      <c r="M44" s="50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9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</row>
    <row r="45" spans="1:243">
      <c r="A45" s="55"/>
      <c r="B45" s="39"/>
      <c r="C45" s="38"/>
      <c r="D45" s="12">
        <v>268980000</v>
      </c>
      <c r="E45" s="60">
        <v>206480000</v>
      </c>
      <c r="F45" s="19"/>
      <c r="G45" s="27"/>
      <c r="H45" s="18"/>
      <c r="I45" s="56"/>
      <c r="J45" s="12"/>
      <c r="K45" s="60"/>
      <c r="L45" s="19"/>
      <c r="M45" s="27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9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</row>
    <row r="46" spans="1:243">
      <c r="A46" s="55"/>
      <c r="B46" s="39"/>
      <c r="C46" s="94" t="s">
        <v>96</v>
      </c>
      <c r="D46" s="12"/>
      <c r="E46" s="96">
        <f>D17+D20+D29+D30</f>
        <v>62500000</v>
      </c>
      <c r="F46" s="19"/>
      <c r="G46" s="27"/>
      <c r="H46" s="18"/>
      <c r="I46" s="56"/>
      <c r="J46" s="12"/>
      <c r="K46" s="96"/>
      <c r="L46" s="19"/>
      <c r="M46" s="27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9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</row>
    <row r="47" spans="1:243">
      <c r="A47" s="55"/>
      <c r="B47" s="13"/>
      <c r="C47" s="38"/>
      <c r="D47" s="41"/>
      <c r="E47" s="95">
        <f>E43+E46</f>
        <v>268980000</v>
      </c>
      <c r="F47" s="19"/>
      <c r="G47" s="27"/>
      <c r="H47" s="18"/>
      <c r="I47" s="56"/>
      <c r="J47" s="41"/>
      <c r="K47" s="95"/>
      <c r="L47" s="19"/>
      <c r="M47" s="27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9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</row>
    <row r="49" spans="4:10">
      <c r="D49" s="52"/>
      <c r="E49" s="107">
        <f>E45+E46</f>
        <v>268980000</v>
      </c>
      <c r="J49" s="52"/>
    </row>
  </sheetData>
  <mergeCells count="16">
    <mergeCell ref="A1:H1"/>
    <mergeCell ref="A2:H2"/>
    <mergeCell ref="A3:H3"/>
    <mergeCell ref="A4:A5"/>
    <mergeCell ref="B4:B5"/>
    <mergeCell ref="C4:C5"/>
    <mergeCell ref="D4:D5"/>
    <mergeCell ref="G4:G5"/>
    <mergeCell ref="E4:E5"/>
    <mergeCell ref="F4:F5"/>
    <mergeCell ref="J4:J5"/>
    <mergeCell ref="K4:K5"/>
    <mergeCell ref="L4:L5"/>
    <mergeCell ref="M4:M5"/>
    <mergeCell ref="H4:H5"/>
    <mergeCell ref="I4:I5"/>
  </mergeCells>
  <printOptions horizontalCentered="1"/>
  <pageMargins left="0.23622047244094491" right="0.15748031496062992" top="0.74803149606299213" bottom="0.55118110236220474" header="0.31496062992125984" footer="0.31496062992125984"/>
  <pageSetup paperSize="9" scale="85" orientation="landscape" r:id="rId1"/>
  <headerFooter>
    <oddFooter>&amp;C&amp;8รายละเอียด พะเยา หน้า &amp;P / &amp;N</oddFooter>
  </headerFooter>
  <rowBreaks count="2" manualBreakCount="2">
    <brk id="30" max="16383" man="1"/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 พะเยา</vt:lpstr>
      <vt:lpstr>พะเยา</vt:lpstr>
      <vt:lpstr>พะเยา!Print_Area</vt:lpstr>
      <vt:lpstr>'สรุป  พะเยา'!Print_Area</vt:lpstr>
      <vt:lpstr>พะเยา!Print_Titles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chomchuen</cp:lastModifiedBy>
  <cp:lastPrinted>2011-09-30T05:12:55Z</cp:lastPrinted>
  <dcterms:created xsi:type="dcterms:W3CDTF">2009-12-14T05:52:21Z</dcterms:created>
  <dcterms:modified xsi:type="dcterms:W3CDTF">2011-09-30T05:13:02Z</dcterms:modified>
</cp:coreProperties>
</file>