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-315" windowWidth="6000" windowHeight="8160" tabRatio="474" activeTab="1"/>
  </bookViews>
  <sheets>
    <sheet name="Sum-singburi" sheetId="10" r:id="rId1"/>
    <sheet name="สิงห์บุรี-55" sheetId="9" r:id="rId2"/>
    <sheet name="Backup" sheetId="11" r:id="rId3"/>
  </sheets>
  <definedNames>
    <definedName name="_xlnm.Print_Area" localSheetId="0">'Sum-singburi'!$A$1:$J$12</definedName>
    <definedName name="_xlnm.Print_Area" localSheetId="1">'สิงห์บุรี-55'!$A$1:$M$30</definedName>
    <definedName name="_xlnm.Print_Titles" localSheetId="1">'สิงห์บุรี-55'!$1:$4</definedName>
  </definedNames>
  <calcPr calcId="125725"/>
</workbook>
</file>

<file path=xl/calcChain.xml><?xml version="1.0" encoding="utf-8"?>
<calcChain xmlns="http://schemas.openxmlformats.org/spreadsheetml/2006/main">
  <c r="E40" i="11"/>
  <c r="E39"/>
  <c r="E38"/>
  <c r="J34"/>
  <c r="I34"/>
  <c r="G34"/>
  <c r="F34"/>
  <c r="H33"/>
  <c r="A33" s="1"/>
  <c r="H32"/>
  <c r="A32" s="1"/>
  <c r="H31"/>
  <c r="A31" s="1"/>
  <c r="H30"/>
  <c r="A30" s="1"/>
  <c r="H29"/>
  <c r="A29" s="1"/>
  <c r="H28"/>
  <c r="A28" s="1"/>
  <c r="H27"/>
  <c r="A27" s="1"/>
  <c r="H26"/>
  <c r="A26" s="1"/>
  <c r="H25"/>
  <c r="A25" s="1"/>
  <c r="H24"/>
  <c r="A24" s="1"/>
  <c r="H23"/>
  <c r="A23" s="1"/>
  <c r="H22"/>
  <c r="A22" s="1"/>
  <c r="H21"/>
  <c r="A21" s="1"/>
  <c r="H20"/>
  <c r="A20" s="1"/>
  <c r="H19"/>
  <c r="A19" s="1"/>
  <c r="H18"/>
  <c r="A18" s="1"/>
  <c r="H17"/>
  <c r="A17" s="1"/>
  <c r="H16"/>
  <c r="A16" s="1"/>
  <c r="H15"/>
  <c r="A15" s="1"/>
  <c r="H14"/>
  <c r="A14" s="1"/>
  <c r="H13"/>
  <c r="A13" s="1"/>
  <c r="H12"/>
  <c r="A12" s="1"/>
  <c r="H11"/>
  <c r="A11" s="1"/>
  <c r="H10"/>
  <c r="A10" s="1"/>
  <c r="H9"/>
  <c r="A9" s="1"/>
  <c r="H8"/>
  <c r="A8" s="1"/>
  <c r="H7"/>
  <c r="A7" s="1"/>
  <c r="H6"/>
  <c r="A6"/>
  <c r="H5"/>
  <c r="E37" i="9"/>
  <c r="E36"/>
  <c r="E35"/>
  <c r="K31"/>
  <c r="J31"/>
  <c r="I31" s="1"/>
  <c r="G31"/>
  <c r="F31"/>
  <c r="H30"/>
  <c r="A30" s="1"/>
  <c r="H29"/>
  <c r="A29" s="1"/>
  <c r="H28"/>
  <c r="A28" s="1"/>
  <c r="H27"/>
  <c r="A27" s="1"/>
  <c r="H26"/>
  <c r="A26" s="1"/>
  <c r="H25"/>
  <c r="A25"/>
  <c r="H24"/>
  <c r="A24" s="1"/>
  <c r="H23"/>
  <c r="A23"/>
  <c r="H22"/>
  <c r="A22" s="1"/>
  <c r="H21"/>
  <c r="A21" s="1"/>
  <c r="H20"/>
  <c r="A20" s="1"/>
  <c r="H19"/>
  <c r="A19" s="1"/>
  <c r="H18"/>
  <c r="A18" s="1"/>
  <c r="H17"/>
  <c r="A17" s="1"/>
  <c r="H16"/>
  <c r="A16" s="1"/>
  <c r="H15"/>
  <c r="A15" s="1"/>
  <c r="J14"/>
  <c r="I14" s="1"/>
  <c r="H14"/>
  <c r="A14" s="1"/>
  <c r="H13"/>
  <c r="A13" s="1"/>
  <c r="H12"/>
  <c r="A12" s="1"/>
  <c r="H11"/>
  <c r="A11" s="1"/>
  <c r="H10"/>
  <c r="A10" s="1"/>
  <c r="H9"/>
  <c r="A9" s="1"/>
  <c r="H8"/>
  <c r="A8" l="1"/>
  <c r="H7"/>
  <c r="A7" s="1"/>
  <c r="H6"/>
  <c r="A6"/>
  <c r="H5"/>
  <c r="J8" i="10" l="1"/>
  <c r="H8"/>
  <c r="F8"/>
  <c r="D8"/>
  <c r="C8"/>
  <c r="I8" s="1"/>
  <c r="J7"/>
  <c r="H7"/>
  <c r="F7"/>
  <c r="D7"/>
  <c r="C7"/>
  <c r="I7" s="1"/>
  <c r="J6"/>
  <c r="H6"/>
  <c r="F6"/>
  <c r="D6"/>
  <c r="C6"/>
  <c r="C10" l="1"/>
  <c r="E7"/>
  <c r="G7"/>
  <c r="E8"/>
  <c r="G8"/>
  <c r="E6"/>
  <c r="E10" s="1"/>
  <c r="D10" s="1"/>
  <c r="G6"/>
  <c r="I6"/>
  <c r="I10" s="1"/>
  <c r="H10" s="1"/>
  <c r="J10"/>
  <c r="G10" l="1"/>
  <c r="F10" s="1"/>
  <c r="K10"/>
  <c r="K11" s="1"/>
</calcChain>
</file>

<file path=xl/sharedStrings.xml><?xml version="1.0" encoding="utf-8"?>
<sst xmlns="http://schemas.openxmlformats.org/spreadsheetml/2006/main" count="187" uniqueCount="105">
  <si>
    <r>
      <t xml:space="preserve">กิจกรรมการออกตรวจตามสถานประกอบกิจการที่เป็นแหล่งบันเทิง เช่น ร้าน เกม ร้านคาราโอเกะ ค่าใช้จ่ายของโครงการเป็นค่าตอบแทนในการออกตรวจและเกี่ยวข้อง การอบรม  </t>
    </r>
    <r>
      <rPr>
        <b/>
        <sz val="9"/>
        <color indexed="8"/>
        <rFont val="Tahoma"/>
        <family val="2"/>
      </rPr>
      <t>ซึ่งเป็นภารกิจปกติ</t>
    </r>
  </si>
  <si>
    <t>ค่าใช้จ่ายในการบริหารงานจังหวัดแบบบูรณาการ</t>
  </si>
  <si>
    <t>ก่อสร้างโรงยิมเนเซี่ยมบริเวณสนามกีฬาจังหวัดสิงห์บุรี</t>
  </si>
  <si>
    <t xml:space="preserve">ประเด็นยุทธศาสตร์ที่  2  : การพัฒนาศักยภาพด้านการท่องเที่ยว        </t>
  </si>
  <si>
    <r>
      <t xml:space="preserve">กิจกรรมส่วนใหญ่เป็นเรื่องการสร้างกระบวนการและการปรับแผนชุมชน </t>
    </r>
    <r>
      <rPr>
        <b/>
        <sz val="9"/>
        <color indexed="8"/>
        <rFont val="Tahoma"/>
        <family val="2"/>
      </rPr>
      <t xml:space="preserve">ซึ่งเป็นภารกิจปกติ </t>
    </r>
    <r>
      <rPr>
        <sz val="9"/>
        <color indexed="8"/>
        <rFont val="Tahoma"/>
        <family val="2"/>
      </rPr>
      <t>ของพัฒนาชุมชนและอำเภอต้องดำเนินการ</t>
    </r>
  </si>
  <si>
    <r>
      <t xml:space="preserve">กิจกรรมที่เป็นนโยบายของรัฐบาล </t>
    </r>
    <r>
      <rPr>
        <b/>
        <sz val="9"/>
        <color indexed="8"/>
        <rFont val="Tahoma"/>
        <family val="2"/>
      </rPr>
      <t>ข้อสังเกต</t>
    </r>
    <r>
      <rPr>
        <sz val="9"/>
        <color indexed="8"/>
        <rFont val="Tahoma"/>
        <family val="2"/>
      </rPr>
      <t xml:space="preserve"> การดำเนินการควรจะให้มีความคุ้มค่าและเกิดประโยชน์สูงสุด เพื่อให้ประชาชนได้เข้าใจในวิถีทางประชาธิปไตย อย่างแท้จริง </t>
    </r>
  </si>
  <si>
    <r>
      <t>เมื่อพิจารณาแล้วพบว่า   มีกิจกรรมที่สอดคล้องกับวิสัยทัศน์และยุทธศาสตร์</t>
    </r>
    <r>
      <rPr>
        <b/>
        <sz val="9"/>
        <color indexed="56"/>
        <rFont val="Tahoma"/>
        <family val="2"/>
      </rPr>
      <t xml:space="preserve"> เห็นควรสนับสนุน</t>
    </r>
    <r>
      <rPr>
        <sz val="9"/>
        <color indexed="56"/>
        <rFont val="Tahoma"/>
        <family val="2"/>
      </rPr>
      <t xml:space="preserve"> ดังนี้ (1)กิจกรรมด้านส่งเสริมอาชีพ เป็นเงิน 18,500 บาทเช่น จ้างวิทยากรสอนการนวดแผนโบราณ จ้างสอนการแสดงกลองยาว เป็นต้น  (2) กิจกรรมด้านพิพิธภัณฑ์ 222,000  บาท เช่น จ้างเหมาทำพิพิธภัณฑ์พื้นบ้านศูนย์ละ 30,000 บาท 7 ศูนย์ และค่าจัดสถานที่พิธิเปิด </t>
    </r>
    <r>
      <rPr>
        <b/>
        <sz val="9"/>
        <color indexed="56"/>
        <rFont val="Tahoma"/>
        <family val="2"/>
      </rPr>
      <t>รวมเป็นเงิน  240,500 บาท ( เหลืองบ 1,709,500 บาท)</t>
    </r>
  </si>
  <si>
    <r>
      <t>ลักษณะโครงการเป็นงานตาม</t>
    </r>
    <r>
      <rPr>
        <b/>
        <sz val="9"/>
        <color indexed="8"/>
        <rFont val="Tahoma"/>
        <family val="2"/>
      </rPr>
      <t>ภารกิจปกติ</t>
    </r>
    <r>
      <rPr>
        <sz val="9"/>
        <color indexed="8"/>
        <rFont val="Tahoma"/>
        <family val="2"/>
      </rPr>
      <t>ของหน่วยงาน(1จัดอบรม SRRT(การเตรียมความพร้อมเพื่อรับภาวะฉุกเฉินด้านสาธารณสุข) 3 วัน 130คน โรงแรมในจ.สิงห์บุรี 2.จัดซ้อมแผน 3.จัดเตรียมพร้อมด้านยาและอื่น ๆ  )</t>
    </r>
  </si>
  <si>
    <t>สอดคล้องกับวิสัยทัศน์และตอบสนองต่อยุทธศาสตร์การพัฒนาของจังหวัด และมีความคิดริเริ่มในการคิดพัฒนาแหล่งท่องเที่ยวประวัติศาสตร์ที่เป็นเอกลักษณ์ของจังหวัด {ก.1 พัฒนาปรับปรุงภุมิทัศน์ อุทยานประวัติศาสตรบางระจัน วัดโพธิ์เก้าต้น (จัดทำเรือนวีรชน จัดทำศูนย์การเรียนรู้รักชาติ จัดป้อมประตูค่าย ชุดนิทรรศการถาวร ป้ายสื่อความหมาย ก.2 กิจกรรมจัดสร้างหมู่บ้านท่องเที่ยววิถีชิวต ชาวบ้านบางระจัน และ Home Stay ( นิทรรศการจำลองวิถีชีวิตชาวบ้านบางระจันและนิทรรศการอิเลคทรอนิคและสื่อผสม)ก3 กิจกรรมพัฒนาการบริหารจัดการแหล่งท่องเที่ยวประวัติศาสตร์เพื่อการรองรับแหล่งท่องเที่ยวอย่างยั่งยืน 2 รุ่น (ประชุมเชิงปฎิบัติการ-ดูงาน)ก.4 กิจกรรมอบรม 2 รุ่น ยุวชนนำชมแหล่งท่องเที่ยวประวัติศาสตร์ -ดูงาน)}</t>
  </si>
  <si>
    <t xml:space="preserve">เห็นควรสนับสนุน เนื่องจากมีแนวทางการดำเนินโครงการเน้นการจัดฝึกอบรมสายตรวจเพื่อเพิ่มประสิทธิภาพ สายตรวจเชิงรุกและสุภาพบุรุษจราจร ของสายตรวจ จำนวน 300 นาย และติดตั้งกล้อง CCTVและอุปกรณ์(คอมพิวเตอร์สำหรับบันทึกและควบคุมกล้องฯลฯ )16 จุด กล้อง 72 ตัว ซึ่งจำเป็นต่อการดูแลความปลอดภัยในชีวิตและทรัพย์สิน </t>
  </si>
  <si>
    <r>
      <t xml:space="preserve">กิจกรรมของโครงการส่วนใหญ่เป็นการจัดประชุมเชิงปฏิบัติการและการฝึกอบรมให้เตรียมตัวเพื่อไปประกอบอาชีพ  เช่น สิทธิประโยชน์ที่ควรรู้ เป็นต้น รวมทั้งการจ้างเหมาเจ้าหน้าที่สำรวจข้อมูลความต่อการสถานประกอบกิจการและผลิตภาพด้านแรงงานของสถานศึกษา </t>
    </r>
    <r>
      <rPr>
        <b/>
        <sz val="9"/>
        <color indexed="8"/>
        <rFont val="Tahoma"/>
        <family val="2"/>
      </rPr>
      <t>ซึ่งเป็นภารกิจปกติของหน่วยงาน</t>
    </r>
  </si>
  <si>
    <r>
      <t xml:space="preserve">ลักษณะโครงการเป็นการอบรมค่ายผู้นำเยาวชนสัญจรประชาธิปไตยและการมีส่วนรวมของประชาชน 600 คน ผลิตรายการวิทยุกระจายเสียง และสื่อสิ่งพิมพ์ แผ่นพับเกี่ยวกับประชาธิปไตย </t>
    </r>
    <r>
      <rPr>
        <b/>
        <sz val="9"/>
        <color indexed="8"/>
        <rFont val="Tahoma"/>
        <family val="2"/>
      </rPr>
      <t>เป็นภารกิจปกติ</t>
    </r>
  </si>
  <si>
    <r>
      <t>ลักษณะโครงการเป็นงานตามภารกิจปกติของ อปท</t>
    </r>
    <r>
      <rPr>
        <sz val="9"/>
        <color indexed="8"/>
        <rFont val="Tahoma"/>
        <family val="2"/>
      </rPr>
      <t>.[(1.1)สำรวจวิเคราะห์และจัดทำระบบข้อมูลการใช้ประโยชน์ขยะมูลฝอย (สทสจ) (1.2)รวบรวมข้อมูลทุติยภูมิจากแหล่งต่างๆ ที่เกี่ยวข้องย้อนหลัง 3 ปี (52-54 ) - ข้อมูลด้านการผลิต บริโภค และนำกลับมาใช้ใหม่ - ข้อมูลนำกลับคืนวัสดุรีไซเคิล ในภาคอุตสาหกรรม - ข้อมูลพื้นฐานในการประเมินสถานการณ์การใช้ ประโยชน์จากขยะมูลฝอย(1.3 ) สำรวจภาคสนามในแหล่งข้อมูลที่เกี่ยวข้อง - ข้อมูลคัดแยกซื้อ-ขาย ขยะรีไซเคิล ในภาคอุตสาหกรรม -ข้อมูลคัดแยกและใช้ประโยชน์จากขยะมูลฝอยในชุมชน]</t>
    </r>
  </si>
  <si>
    <r>
      <t xml:space="preserve">กิจกรรมโครงการเน้นการเพิ่มประสิทธิภาพบุคคลากรปกครองส่วนท้องถิ่นด้วยการอบรมทางด้าน PMQA </t>
    </r>
    <r>
      <rPr>
        <b/>
        <sz val="9"/>
        <color indexed="8"/>
        <rFont val="Tahoma"/>
        <family val="2"/>
      </rPr>
      <t>เป็นภารกิจปกติ</t>
    </r>
  </si>
  <si>
    <r>
      <t>ลักษณะโครงการเป็นงานตาม</t>
    </r>
    <r>
      <rPr>
        <b/>
        <sz val="9"/>
        <color indexed="8"/>
        <rFont val="Tahoma"/>
        <family val="2"/>
      </rPr>
      <t>ภารกิจปกติ</t>
    </r>
    <r>
      <rPr>
        <sz val="9"/>
        <color indexed="8"/>
        <rFont val="Tahoma"/>
        <family val="2"/>
      </rPr>
      <t>ของหน่วยงาน  กิจกรรมเน้นการอบรมและการซ้อมการบรรเทาสาธารณภัย</t>
    </r>
  </si>
  <si>
    <r>
      <t xml:space="preserve">เห็นควรสนับสนุน </t>
    </r>
    <r>
      <rPr>
        <sz val="9"/>
        <color indexed="8"/>
        <rFont val="Tahoma"/>
        <family val="2"/>
      </rPr>
      <t>เนื่องจากสอดคล้องกับยุทธศาสตร์คุณภาพชีวิตและทุนทางสังคม ในการที่มีน้ำประปาคุณภาพดีและสามารถใช้ได้ตลอดปี ทำให้ประชาชนมีความเป็นอยู่ทีดีขึ้น(ก่อสร้างระบบประปา 4 แห่ง(1) ประปาขนาดกลางบริเวณวัดกำแพง หมูที่ 2 ต.ท่างาม อ.อินทร์บุรี[1.608 ล้านบ. ](2)ก่อสร้างระบบประปาขนาดใหญ่ ม.2 ต.พักทัน อ.บางระจัน[3.099 ล่านบ.] (3)ก่อสร้างประปาและติดตั้งถังเก็บน้ำรูปแชมเปญ พร้อมอุปกรณ์ ม.1 ต.บางน้ำเชี่ยว อ.พรหมบุรี[1.970  ล้านบ])</t>
    </r>
  </si>
  <si>
    <r>
      <rPr>
        <b/>
        <u/>
        <sz val="9"/>
        <color indexed="8"/>
        <rFont val="Tahoma"/>
        <family val="2"/>
      </rPr>
      <t>เป็นภารกิจปกติ</t>
    </r>
    <r>
      <rPr>
        <sz val="9"/>
        <color indexed="8"/>
        <rFont val="Tahoma"/>
        <family val="2"/>
      </rPr>
      <t xml:space="preserve"> ลักษณะของโครงการคือการจัดทำแผนการพัฒนาการบริการของที่ว่าการอำเภอทั้ง 6 อำเภอ ค่าใช้จ่ายโครงการส่วนใหญ่เกี่ยวกับการอบรม ค่าเครื่องพิมพ์บัตรคิว  และค่าก่อสร้างโรงจอดรถกับทางลาดคนพิการที่ว่าการอำเภอ</t>
    </r>
  </si>
  <si>
    <t>ยุทธศาสตร์</t>
  </si>
  <si>
    <t>โครงการ</t>
  </si>
  <si>
    <t>เลขที่</t>
  </si>
  <si>
    <t>ที่</t>
  </si>
  <si>
    <t>จำนวน</t>
  </si>
  <si>
    <t>รวมทั้งหมด</t>
  </si>
  <si>
    <t>ü</t>
  </si>
  <si>
    <t>บาท</t>
  </si>
  <si>
    <t>ไม่สอดคล้องกับหลักเกณฑ์</t>
  </si>
  <si>
    <t>จังหวัดสิงห์บุรี</t>
  </si>
  <si>
    <t>ประเด็นยุทธศาสตร์</t>
  </si>
  <si>
    <t>ประเด็นยุทธศาสตร์ที่  3  :  การพัฒนาคุณภาพชีวิตและทุนทางสังคม</t>
  </si>
  <si>
    <t>รหัสยุทธศาสตร์</t>
  </si>
  <si>
    <t>ลำดับความสำคัญ</t>
  </si>
  <si>
    <t xml:space="preserve">การพัฒนาศักยภาพด้านการท่องเที่ยว        </t>
  </si>
  <si>
    <t>การพัฒนาคุณภาพชีวิตและทุนทางสังคม</t>
  </si>
  <si>
    <t xml:space="preserve">ภาคกลางตอนบน 2 </t>
  </si>
  <si>
    <t>ก่อสร้างคันดินป้องกันน้ำท่วม 1,000ม./ราคาต่อหน่วย4,500 บ., อย่างไรก้ตามจังหวัดไม่ได้พิจารณาว่ามีความจำเป็นเร่งด่วน</t>
  </si>
  <si>
    <t>เพิ่มศักยภาพการผลิต  การแปรรูปและจำหน่ายสินค้าเกษตรปลอดภัยแบบครบวงจร</t>
  </si>
  <si>
    <t>ส่งเสริมการเลี้ยงปลาเศรษฐกิจและเพิ่มผลผลิตสัตว์น้ำในแหล่งน้ำธรรมชาติ</t>
  </si>
  <si>
    <t>ฟาร์มตัวอย่างตามพระราชดำริ</t>
  </si>
  <si>
    <t>ขยายช่องทางการตลาดสินค้าเกษตรและผลิตภัณฑ์จังหวัด</t>
  </si>
  <si>
    <t xml:space="preserve">ประเด็นยุทธศาสตร์ที่ 1 การสร้างมูลค่าเพิ่มในสินค้าเกษตร และอุตสาหกรรมที่ต่อเนื่องจากเกษตร </t>
  </si>
  <si>
    <t>ตามรอยวิถีคนกล้า :  บางระจัน</t>
  </si>
  <si>
    <t>เสบียงเมืองสิงห์ (เสบียงบุญ:เสบียงศิลป์:เสบียงกรัง)</t>
  </si>
  <si>
    <t>เปิดประตูสู่เมืองสิงห์</t>
  </si>
  <si>
    <t>อนุรักษ์  สืบสานวัฒนธรรม  ประเพณีท้องถิ่น  เพื่อการท่องเที่ยวอย่างยั่งยืน</t>
  </si>
  <si>
    <t>จัดทำแผนแม่บทเพื่อการอนุรักษ์เมืองโบราณบ้านคูเมือง</t>
  </si>
  <si>
    <t>ชุมชนเข้มแข็งตามแนวคิดเศรษฐกิจพอเพียง</t>
  </si>
  <si>
    <t>สร้างความมั่นคงให้แก่ระบอบประชาธิปไตย</t>
  </si>
  <si>
    <t>ขยายเครือข่ายการรักษาความปลอดภัยในชีวิตและทรัพย์สินของประชาชนในที่สาธารณะ</t>
  </si>
  <si>
    <t>อาหารปลอดภัย  ผู้ประกอบการใส่ใจผู้บริโภค</t>
  </si>
  <si>
    <t>ป้องกันและแก้ไขปัญหาอุทกภัยในพื้นที่จังหวัดสิงห์บุรี</t>
  </si>
  <si>
    <t>เพิ่มประสิทธิภาพด้านการบริการจังหวัดสิงห์บุรี</t>
  </si>
  <si>
    <t>แก้ไขปัญหาแรงงานอย่างเป็นระบบ</t>
  </si>
  <si>
    <t xml:space="preserve"> ก่อสร้างอาคารศูนย์พัฒนาเด็กเล็ก</t>
  </si>
  <si>
    <t xml:space="preserve"> ป้องกันและแก้ไขปัญหายาเสพติดแบบบูรณาการ</t>
  </si>
  <si>
    <t xml:space="preserve"> เสริมสร้างความเข้มแข็งของชุมชนบนพื้นฐานวัฒนธรรม</t>
  </si>
  <si>
    <t xml:space="preserve"> เตรียมความพร้อมเพื่อการตอบโต้ภัยด้านสุขภาพ (โรคอุบัติใหม่ อุบัติซ้ำ)</t>
  </si>
  <si>
    <t>ส่งเสริมประชาธิปไตยและกระบวนการมีส่วนร่วมของประชาชน</t>
  </si>
  <si>
    <t xml:space="preserve"> การจัดการขยะมูลฝอยชุมชนและใช้ประโยชน์อย่างถูกสุขลักษณะครบวงจร</t>
  </si>
  <si>
    <t>ส่งเสริมการมีงานทำและการดำรงชีวิตตามหลักปรัชญาเศรษฐกิจพอเพียงให้กับนักเรียน  นักศึกษา  คนพิการ  และผู้สูงอายุ</t>
  </si>
  <si>
    <t>พัฒนาศักยภาพด้านการบริหารจัดการให้กับองค์กรปกครองส่วนท้องถิ่น</t>
  </si>
  <si>
    <t>ศึกษาเพื่อจัดทำแผนปฏิบัติการ เพื่อแก้ไขปัญหาสิ่งแวดล้อมที่เกิดจากโรงงานอุตสาหกรรม</t>
  </si>
  <si>
    <t>ก่อสร้างระบบประปาหมู่บ้าน</t>
  </si>
  <si>
    <t xml:space="preserve">เพิ่มศักยภาพด้านการประชาสัมพันธ์ยุทธศาสตร์จังหวัดสิงห์บุรี  </t>
  </si>
  <si>
    <t>การสร้างมูลค่าเพิ่มในสินค้าเกษตร และอุตสาหกรรมที่ต่อเนื่องจากเกษตร</t>
  </si>
  <si>
    <t xml:space="preserve"> สอดคล้องกับวิสัยทัศน์และยุทธศาสตร์ เป็นการพัฒนาอาชีพโดยการฝึกอบรมและจัดหาปัจจัยการผลิต ค่าใช้จ่ายของโครงการส่วนใหญ่ (5,162,707 บาท )ใช้สำหรับการพัฒนาอาชีพ โดยจัดหาปัจจัยการผลิต เช่น ค่าก้อนเชื้อเห็ด ค่าถุงพลาสติก ค่าเมล็ดพันธุ์ผัก ค่าอาหารปลา ค่าอาหารไก่  อาหารสุกร ค่าปุ๋ยเคมี  ค่าซื้อปุ๋ยหมักสำเร็จรูป เป็นต้น</t>
  </si>
  <si>
    <r>
      <rPr>
        <b/>
        <sz val="9"/>
        <color indexed="8"/>
        <rFont val="Tahoma"/>
        <family val="2"/>
      </rPr>
      <t>โครงการมีความสอดคล้องกับวิสัยทัศน์และประเด็นยุทธศาสตร์ของจังหวัด</t>
    </r>
    <r>
      <rPr>
        <sz val="9"/>
        <color indexed="8"/>
        <rFont val="Tahoma"/>
        <family val="2"/>
      </rPr>
      <t xml:space="preserve"> ในการพัฒนาเป็นแหล่งผลิตสินค้าเกษตรคุณภาพ ปลาช่อนเป็นปลาที่มีชื่อเสียงของจังหวัดสิงห์บุรี โดยเฉพาะปลาช่อนแม่ลา นอกจากนี้ยังสามารถสนับสนุนยุทธศาสตร์คุณภาพชีวิต เนื่องจากอาหารที่ผลิตจากปลามีโปรตีนที่เป็นประโยชน์ต่อสุขภาพ (กิจกรรมหลัก อาทิ ซื้อปัจจัยผลิต แจก 20 ราย  โดย 1 รายได้ พันธ์ปลาช่อน 8,000 ตัว พันธ์ปลานิล 5,000 ตัว อาหารปลากินเนื้อโปรตีน 40 กก. อาหารปลาเนื้อโปรตีน 400 กก. อวนมุ้งเขียว )</t>
    </r>
  </si>
  <si>
    <t>กิจกรรมโครงการ อาทิ การผลิตสื่อเพื่อเผยแพร่ด้วยการทำแผ่นพับ จ้างสื่อมวลชนจัดทำรายการ ซึ่งวงเงินงบประมาณสูงเกินความจำเป็นเมื่อเทียบกับผลที่คาดว่าจะได้รับ</t>
  </si>
  <si>
    <r>
      <rPr>
        <b/>
        <sz val="9"/>
        <color indexed="8"/>
        <rFont val="Tahoma"/>
        <family val="2"/>
      </rPr>
      <t>ภารกิจปกติของหน่วยงาน</t>
    </r>
    <r>
      <rPr>
        <sz val="9"/>
        <color indexed="8"/>
        <rFont val="Tahoma"/>
        <family val="2"/>
      </rPr>
      <t>( 1.จัดทำร่างของเขตการจัดทำแผนแม่บทเพื่อการอนุรักษ์เมืองโบราณบ้านคูเมือง 2.จ้างที่ปรึกษาดำเนินการจัดทำแผนแม่บท ฯ 3.เผยแพร่แผนแม่บท ฯ ให้หน่วยงานภาครัฐและอปท. 4.ติดตามประเมินผลการนำแผนแม่บทฯไปใช้ประโยชน์ )</t>
    </r>
  </si>
  <si>
    <t>การพัฒนาแหล่งท่องเที่ยว ป้ายบอกทางแหล่งท่องเที่ยว  การพัฒนากิจกรรมการท่องเที่ยวและการพัฒนาด้านการบริการท่องเที่ยว แต่การพิจารณาพบว่า งบประชาสัมพันธ์ที่ใช้ในโครงการ (29.77 ล้านบาท) มากเกินไป จึงควรลดให้เหมาะสม</t>
  </si>
  <si>
    <r>
      <rPr>
        <sz val="9"/>
        <rFont val="Tahoma"/>
        <family val="2"/>
      </rPr>
      <t xml:space="preserve">สอดคล้องกับยุทธศาสตร์ เพื่อสร้างคุณภาพชีวิตให้กับประชาชน มาสนใจกีฬา เป็นการก่อสร้างอาคาร 3 ชั้น ขนาดกว้าง 46.00 ม. ยาว 51.50 ม. ความจุ 1,000 ที่นั่งประกอบด้วย ห้องพักนักกีฬา 2 ห้อง ห้องน้ำ 8 ห้อง และห้องพยาบาล 1 ห้อง โดยแบบก่อสร้างผ่านคณะกรรมการสิ่งแวดล้อมแล้ว </t>
    </r>
    <r>
      <rPr>
        <b/>
        <sz val="9"/>
        <rFont val="Tahoma"/>
        <family val="2"/>
      </rPr>
      <t>แต่จังหวัดให้ลำดับความสำคัญต่ำ</t>
    </r>
  </si>
  <si>
    <t>กิจกรรมส่วนใหญ่เน้นการประชาสัมพันธ์เพียงอย่างเดียว ซึ่งในโครงการอื่น ๆ ของจังหวัด มีการประชาสัมพันธ์ในทุกโครงการ ควรบูรณาการกับโครงการอื่น ๆ  (1.1- อบรมและพัฒนาเครือข่ายประชาสัมพันธ์ 3 ครั้ง -1.2 -จัดแถลงข่าวสื่อมวลชน 12 ครั้ง -1.3 -จัดกิจกรรม Press tour 1.3.1 นำคณะสื่อมวลชนจากส่วนกลาง/ต่างจังหวัดมาทำข่าวของจังหวัดสิงห์บุรี 2 ครั้ง 1.3.2นำคณะสื่อมวลชนและเครือข่ายประชาสัมพันธ์ศึกษาดูงานเกี่ยวกับการประชาสัมพันธ์)</t>
  </si>
  <si>
    <r>
      <rPr>
        <u/>
        <sz val="9"/>
        <color indexed="8"/>
        <rFont val="Tahoma"/>
        <family val="2"/>
      </rPr>
      <t>เป็นโครงการสอดคล้องกับวิสัยทัศน์และประเด็นยุทธศาสตร์  ใ</t>
    </r>
    <r>
      <rPr>
        <sz val="9"/>
        <color indexed="8"/>
        <rFont val="Tahoma"/>
        <family val="2"/>
      </rPr>
      <t>นการพัฒนาเป็นแหล่งผลิตสินค้าเกษตรคุณภาพ  ( แนวทางการดำเนินงาน  1.คัดเลือกพื้นที่เกษตรกรที่เหมาะสม 2. คัดเลือกเกษตรกรที่มีพื้นฐานในการผลิตข้าวและพืชผักปลอดภัย 3.ดำเนินการนำร่องการผลิตสินค้าเกษตรและ 4.พัฒนาแหล่งน้ำและถนนลำเลียงพืชผลทางการเกษตร )</t>
    </r>
  </si>
  <si>
    <r>
      <t xml:space="preserve">จากการพิจาณาแนวทางการดำเนินงานของโครงการ (1.จัดทำฐานข้อมูล 2.จัดการฝึกอบรมดูงานด้านการผลิตการตลาด 3.จัดกิจกรรมงานแสดงและจำหน่าย(Road Show) และเจรจาภายในประเทศ) </t>
    </r>
    <r>
      <rPr>
        <b/>
        <sz val="9"/>
        <color indexed="8"/>
        <rFont val="Tahoma"/>
        <family val="2"/>
      </rPr>
      <t>เป็นภารกิจปกติของหน่วยงานที่เกี่ยวข้อง</t>
    </r>
  </si>
  <si>
    <r>
      <rPr>
        <b/>
        <sz val="9"/>
        <color indexed="8"/>
        <rFont val="Tahoma"/>
        <family val="2"/>
      </rPr>
      <t>เห็นควรสนับสนุน</t>
    </r>
    <r>
      <rPr>
        <sz val="9"/>
        <color indexed="8"/>
        <rFont val="Tahoma"/>
        <family val="2"/>
      </rPr>
      <t xml:space="preserve"> ด้วยโครงการมีลักษณะที่อนุรักษ์ศิลปวัฒนธรรมที่สำคัญของจังหวัด กลุ่มเป้าหมายเป็นเด็ก (1.กิจกรรมพัฒนาศูนย์เรียนรู้และท่องเที่ยวทางวัฒนธรรมหนังใหญ่วัดสว่างอารมณ์ ไหว้ครู ครอบครู การแสดงถวายมือครู พัฒนาศูนย์การเรียนรู้หนังใหญ่วัดสว่างอารมณ์ อบรมการแสดงหนังใหญ่ ปรับปรุง ดูแลเวบไซด์หนังใหญ่สว่างอารมณ์ จัดทำหนังสือประวัติหนังใหญ่วัดสว้างอารมณ์ 2.กิจกรรมส่งเสริมการจัดงานประเพณี/กิจกรรมสำคัญของจังหวัด -ส่งเสริมงานประเพณีท้องถิ่นไทพวน (ประเพณีกำฟ้า ประเพณีกวนข้าวทิพย์) ส่งเสริมสัปดาห์การสร้างจิตสำนึกรำลึกวีรชนชาวบ้านบางระจัน) )</t>
    </r>
  </si>
  <si>
    <r>
      <t>กิจกรรม เป็นการตรวจสารปนเปื้อนในตลาด มาตรฐานตลาด ซึ่งเป็นภารกิจปกติของสาธารณสุข และเทศบาล(</t>
    </r>
    <r>
      <rPr>
        <sz val="9"/>
        <color indexed="8"/>
        <rFont val="Tahoma"/>
        <family val="2"/>
      </rPr>
      <t xml:space="preserve">แนวทาง (1.ประชุมชี้แจงผู้เกี่ยวข้อง จัดทำแผนปฎิบัติการระดับอำเภอ ดำเนินการตรวจสารปนเปื้อน 5 ชนิด ในอาหาร โดยเครือข่ายผู้ประกอบการ2. จัดทำแผนปฎิบัติการระดับอำเภอ 3.ดำเนินการตรวจ 4.จัดอบรมแก่เครือข่ายผู้ประกอบการ 5.นำผลการตรวจสารปนเปื้อน 5 ชนิด ในอาหารและทะเบียนร้านเป้าหมาย 10 แห่ง มาจัดทำฐานข้อมูลทุกอำเภอ 6 แห่ง) </t>
    </r>
  </si>
  <si>
    <r>
      <t xml:space="preserve">สอดคล้องกับยุทธศาสตร์ </t>
    </r>
    <r>
      <rPr>
        <b/>
        <sz val="9"/>
        <color indexed="8"/>
        <rFont val="Tahoma"/>
        <family val="2"/>
      </rPr>
      <t>และเห็นควรสนับสนุน</t>
    </r>
    <r>
      <rPr>
        <sz val="9"/>
        <color indexed="8"/>
        <rFont val="Tahoma"/>
        <family val="2"/>
      </rPr>
      <t>เนื่องจากอาคารเดิมเสียหายเพราะประสบอุทกภัย 2 หมู่บ้าน เด็กอายุ 3 - 5 ขวบ ไม่มีอาคารเรียน สถานที่ดำเนินโครงการ (1. หมู่ที่ 4 ต.หนองกระทุ่ม อ.ค่ายบางระจัน   ก่อสร้างอาคารศูนย์พัฒนาเด็กเล็ก ขนาดกว้าง 12 เมตร ยาว 18 เมตร มีพื้นที่ใช้สอย 216 ตารางเมตร จำนวน 1 ห้อง - 2,034,000 บาท 2.หมู่ที่ 3 ต.ประศุภ อ.อินทร์บุรี ก่อสร้างอาคารศูนย์พัฒนาเด็กเล็ก แบบที่ สก.ศพด. 3  ขนาด 22.20 x 26.10  จำนวน 1 หลัง - 2,474,000 บาท )</t>
    </r>
  </si>
  <si>
    <r>
      <t xml:space="preserve">ลักษณะโครงการเป็นงานตามภารกิจปกติของหน่วยงาน (แนวทาง1.จัดจ้าง หน่วยงานภาครัฐหรือเอกชนเสนอแผนเพื่อแก้ไขปัญหาสิ่งแวดล้อมที่เกิดจากโรงงานอุตสาหกรรมพร้อมจัดทำสรุปผลการดำเนินงาน 2.ประชาสัมพันธ์และเผยแพร่แผนเพื่อการแก้ไขปัญหาสิ่งแวดล้อมที่เกิดจากโรงงานอุตสาหกรรมให้หน่วยงานภาครัฐ ภาคเอกชน และประชาชนทราบ </t>
    </r>
    <r>
      <rPr>
        <b/>
        <sz val="9"/>
        <color indexed="8"/>
        <rFont val="Tahoma"/>
        <family val="2"/>
      </rPr>
      <t>มีการจัดจ้างผู้เชี่ยวชาญในการจัดทำแผนปฎิบัติการเพื่อแก้ไขปัญหาสิ่งแวดล้อมที่เกิดจากโรงงานอุตสาหกรรม (550,000 บ.)</t>
    </r>
  </si>
  <si>
    <r>
      <rPr>
        <b/>
        <sz val="9"/>
        <color indexed="8"/>
        <rFont val="Tahoma"/>
        <family val="2"/>
      </rPr>
      <t>ลักษณะโครงการเป็นภารกิจปกติ</t>
    </r>
    <r>
      <rPr>
        <sz val="9"/>
        <color indexed="8"/>
        <rFont val="Tahoma"/>
        <family val="2"/>
      </rPr>
      <t xml:space="preserve"> คือการนำงบประมาณเป็นค่าจ้างนักเรียน นักศึกษา ทำงานระหว่างปิดเทอม  และอบรมเตรียมการให้กับผู้สูงอายุเพื่อให้ไปประกอบอาชีพ (แนวทางคือ 1. การจ้างงานนักเรียน นักศึกษา 1.1 ประสานกับส่วนราชการและสถาบันศึกษา เพื่อประชาสัมพันธ์โครงการและให้แจ้งความประสงค์ที่จะรับนักเรียนนักศึกษาในช่วงปิดภาคเรียน หรือช่วงว่างจากการเรียน 2. จัดอบรม/ฝึกปฎิบัติการประกอบอาชีพให้ผู้สูงอายุ 2.1จัดอบรม/ฝึกปฏิบัติการประกอบอาชีพตามความต้องการของผู้สูงอายุ 2.2 จัดซื้อวัสดุปอุปกรณ์เพื่อใช้ในการประกอบอาชีพให้กับผู้ผ่านการฝึกอบรมฯ 2.3 แนะนำแหล่งเลินทุนทั้งภาครัฐและเอกชน 2.4ประสานงานด้านต่างๆ เพื่อให้ผู้สูงอายุสามารถประกอบอาชีพได้)</t>
    </r>
  </si>
  <si>
    <t>โครงการ/กิจกรรมที่เสนอใช้งบประมาณกลุ่มจังหวัด</t>
  </si>
  <si>
    <t>เห็นควรสนับสนุนงบประมาณ</t>
  </si>
  <si>
    <t>ปรับลดงบประมาณ</t>
  </si>
  <si>
    <t>วงเงินปี 2555
(บาท)</t>
  </si>
  <si>
    <t>เห็นควรสนับสนุนงบประมาณ
(บาท)</t>
  </si>
  <si>
    <t>ปรับลดงบประมาณ
(บาท)</t>
  </si>
  <si>
    <t>กิจกรรม/ความเห็น</t>
  </si>
  <si>
    <t>ลำดับความสำคัญของจังหวัด</t>
  </si>
  <si>
    <t>วงเงินปี 2555
(เดิม)</t>
  </si>
  <si>
    <t>ผล
(ใหม่-เดิม)</t>
  </si>
  <si>
    <t>ป้องกันและบรรเทาสาธารณภัยจังหวัดสิงห์บุรี</t>
  </si>
  <si>
    <t>รวมทั้งสิ้น</t>
  </si>
  <si>
    <r>
      <t>หมายเหตุ: กรอบวงเงินงบประมาณปี 2555ของ</t>
    </r>
    <r>
      <rPr>
        <u/>
        <sz val="16"/>
        <color theme="1"/>
        <rFont val="Browallia New"/>
        <family val="2"/>
      </rPr>
      <t>จังหวัดสิงห์บุรี</t>
    </r>
    <r>
      <rPr>
        <sz val="16"/>
        <color theme="1"/>
        <rFont val="Browallia New"/>
        <family val="2"/>
      </rPr>
      <t xml:space="preserve"> ที่ได้รับจัดสรรตามเกณฑ์จำนวน  </t>
    </r>
    <r>
      <rPr>
        <sz val="16"/>
        <color rgb="FFC00000"/>
        <rFont val="Browallia New"/>
        <family val="2"/>
      </rPr>
      <t>114.2913  ล้านบาท</t>
    </r>
  </si>
  <si>
    <t>สอดคล้องกับประเด็นยุทธศาสตร์ และสอดคล้องกับนโยบายเร่งด่วนของรัฐบาล</t>
  </si>
  <si>
    <t>กิจกรรมหลักคือจัดกิจกรรมงานแสดงและจำหน่าย(Road Show) และพัฒนาศักยภาพผู้สินค้า OTOP ซึ่งเป็นแนวทางที่ช่วยหาลุกค้าและพัฒนาผู้ประกอบการชุมชนได้</t>
  </si>
  <si>
    <t>กิจกรรมประชาสัมพันธ์ จัดทำบูธและชุดนิทรรศการท่องเที่ยวสำเร็จรูป และจัดทำสื่อประชาสัมพันธ์ มีลักษณะเป็นงานปกติมากกว่างานยุทธศาสตร์</t>
  </si>
  <si>
    <t>สอดคล้องกับนโยบายรัฐบาล</t>
  </si>
  <si>
    <r>
      <rPr>
        <sz val="9"/>
        <rFont val="Tahoma"/>
        <family val="2"/>
      </rPr>
      <t>เป็นการก่อสร้างอาคาร 3 ชั้น ขนาดกว้าง 46.00 ม. ยาว 51.50 ม. ความจุ 1,000 ที่นั่งประกอบด้วย ห้องพักนักกีฬา 2 ห้อง ห้องน้ำ 8 ห้อง และห้องพยาบาล 1 ห้อง โดยแบบก่อสร้างผ่านคณะกรรมการสิ่งแวดล้อมแล้ว อย่างไรก็ตามไม่สอดคล้องกับนโยบายเร่งด่วนของรัฐบาล และ</t>
    </r>
    <r>
      <rPr>
        <b/>
        <sz val="9"/>
        <rFont val="Tahoma"/>
        <family val="2"/>
      </rPr>
      <t>จังหวัดให้ลำดับความสำคัญต่ำ</t>
    </r>
  </si>
  <si>
    <t>แผนพัฒนาจังหวัด ที่นำเสนอเพื่อพิจารณา ประกอบด้วย 3 ยุทธศาสตร์ โดยแต่ละยุทธศาสตร์ มีแผนงาน/โครงการ และวงเงินรวมสรุป ได้ดังนี้</t>
  </si>
  <si>
    <t>ไม่ควรสนับสนุนงบประมาณ</t>
  </si>
  <si>
    <t>สรุปข้อเสนอ และผลการพิจารณา</t>
  </si>
  <si>
    <t xml:space="preserve">การพัฒนาแหล่งท่องเที่ยว (วัดพิกุลทอง และวัดไผ่ดำ) พัฒนาเส้นทางท่องเที่ยว 3 เส้นทาง ฟื้นฟูวิถีชีวิตคนลุ่มน้ำแม่ลาการ้อง และส่งเสริมกิจกรรมประเพณี ศิลปการแสดง พื้นบ้านเพื่อการท่องเที่ยว เห็นควรสนับสนุนเนื่องจากสอดคล้องกับประเด็นยุทธศาสตร์ และศักยภาพที่เป็นเอกลักษณ์ของจังหวัด
</t>
  </si>
  <si>
    <r>
      <t xml:space="preserve">จัดหาสื่อนวัตกรรมเพื่อการเรียนการสอน IT (เช่น จออินเตอร์แอกทีฟบอร์ด 50 จอ, โปรเจคเตอร์อินเตอร์แอกทีฟบอร์ด 50 เครื่อง, เครื่องฉายภาพ 3 มิติ 50 เครื่อง, ไออินเตอร์แอกทีฟ 50 เครื่อง, ปากกาอิเลกทรอนิคส์พูดได้ 2 ภาษา 150 ด้าม, สื่ออิเลกทรอนิกส์บทเรียนช่วยสอน 50 ชุด), จัดหาวัสดุการเกษตร (เช่น เมล็ดพันธุ์ผักสวนครัว และพันธุ์สัตว์ ให้กับ 300 ครัวเรือน), ปรับปรุงศูนย์การแพทย์แผนไทย, ปรับปรุงภูมิทัศน์และติดตั้งเสาไฟฟ้าปฏิมากรรมไหสี่หู ม.2 ต.สิงห์ อ.บางระจัน, พัฒนาศักยภาพ กม. ผู้นำกลุ่มองค์กรชุมชน และครัวเรือนยากจน ทบทวนกระบวนการแผนชุมชน, เห็นควรปรับลดงบประมาณ 2 รายการ คือ การจัดหาวัสดุการเกษตร (11.25 ล้านบาท) และ ครุภัณฑ์คอมพิวเตอร์ 13.462 ล้านบาท </t>
    </r>
    <r>
      <rPr>
        <sz val="9"/>
        <color rgb="FFC00000"/>
        <rFont val="Tahoma"/>
        <family val="2"/>
      </rPr>
      <t xml:space="preserve">ด้วยเห็นว่า เป็นการจัดซื้อครุภัณฑ์เพื่อแจกจ่ายเป็นวัตถุประสงค์หลัก
</t>
    </r>
  </si>
  <si>
    <t xml:space="preserve">กิจกรรมวัฒนธรรมสายใยชุมชนสิงห์บุรี (ลานวัฒนธรรม,คลังสมอง,ห้องสุมดชุมชน,พิพิธภัณฑ์พื้นบ้าน) และจัดตั้งศูนย์เฝ้าระวังทางวัฒนธรรม 6 ศูนย์, โครงการอบรมเยาวชนเข้าค่าย 3 วัน 2 รุ่นฯ
</t>
  </si>
  <si>
    <r>
      <rPr>
        <u/>
        <sz val="9"/>
        <color indexed="8"/>
        <rFont val="Tahoma"/>
        <family val="2"/>
      </rPr>
      <t>เป็นโครงการสอดคล้องกับวิสัยทัศน์และประเด็นยุทธศาสตร์  ใ</t>
    </r>
    <r>
      <rPr>
        <sz val="9"/>
        <color indexed="8"/>
        <rFont val="Tahoma"/>
        <family val="2"/>
      </rPr>
      <t>นการพัฒนาเป็นแหล่งผลิตสินค้าเกษตรคุณภาพ  ( แนวทางการดำเนินงาน  1.คัดเลือกพื้นที่เกษตรกรที่เหมาะสม 2. คัดเลือกเกษตรกรที่มีพื้นฐานในการผลิตข้าวและพืชผักปลอดภัย 3.ดำเนินการนำร่องการผลิตสินค้าเกษตรและการแปรรูป 4.พัฒนาแหล่งน้ำและถนนลำเลียงพืชผลทางการเกษตร )</t>
    </r>
  </si>
  <si>
    <t>สอดคล้องกับวิสัยทัศน์และตอบสนองต่อยุทธศาสตร์การพัฒนาของจังหวัด และมีความคิดริเริ่มในการคิดพัฒนาแหล่งท่องเที่ยวประวัติศาสตร์ที่เป็นเอกลักษณ์ของจังหวัด {ก.1 พัฒนาปรับปรุงภุมิทัศน์ อุทยานประวัติศาสตรบางระจัน วัดโพธิ์เก้าต้น (จัดทำเรือนวีรชน จัดทำศูนย์การเรียนรู้รักชาติ จัดป้อมประตูค่าย ชุดนิทรรศการถาวร ป้ายสื่อความหมาย ก.2 กิจกรรมจัดสร้างหมู่บ้านท่องเที่ยววิถีชิวต ชาวบ้านบางระจัน และ Home Stay ( นิทรรศการจำลองวิถีชีวิตชาวบ้านบางระจันและนิทรรศการอิเลคทรอนิคและสื่อผสม)ก3 กิจกรรมพัฒนาการบริหารจัดการแหล่งท่องเที่ยวประวัติศาสตร์เพื่อการรองรับแหล่งท่องเที่ยวอย่างยั่งยืน 2 รุ่น (ประชุมเชิงปฎิบัติการ-ดูงาน)ก.4 กิจกรรมอบรม 2 รุ่น ยุวชนนำชมแหล่งท่องเที่ยวประวัติศาสตร์ -ดูงาน) ก. 5 พัฒนาหลักสูตรประวัติศาสตร์ท้องถิ่น "วีรชนบ้านบางระจัน" ก.6 พัฒนาเส้นทางท่องเที่ยว "ตามรอยเส้นทางการต่อสู้..วีรชนบ้านบางระจัน" ก.7 จัดสร้าง "บางระจันพลาซ่า"}</t>
  </si>
  <si>
    <r>
      <t xml:space="preserve">เห็นควรสนับสนุน </t>
    </r>
    <r>
      <rPr>
        <sz val="9"/>
        <color indexed="8"/>
        <rFont val="Tahoma"/>
        <family val="2"/>
      </rPr>
      <t xml:space="preserve">เนื่องจากสอดคล้องกับยุทธศาสตร์คุณภาพชีวิตและทุนทางสังคม ในการที่มีน้ำประปาคุณภาพดีและสามารถใช้ได้ตลอดปี ทำให้ประชาชนมีความเป็นอยู่ทีดีขึ้น(ก่อสร้างระบบประปา 9 แห่ง(1) ก่อสร้างระบบประปาขนาดกลางบริเวณวัดกำแพง หมูที่ 2 ต.ท่างาม อ.อินทร์บุรี[1.608 ลบ. ](2)ก่อสร้างระบบประปาขนาดใหญ่ ม.2 ต.พักทัน อ.บางระจัน[3.099 ลบ.] (3)ก่อสร้างประปาและติดตั้งถังเก็บน้ำรูปแชมเปญ พร้อมอุปกรณ์ ม.1 ต.บางน้ำเชี่ยว อ.พรหมบุรี[1.970  ลบ.]) (4) ก่อสร้างระบบประปาและติดตั้งถังเก้บน้ำรูปแบบแชมเปญ บริเวณเขตเทศบาล ต.โพสังโฆ อ.ค่ายบางระจัน [1.97 ลบ.] (5) ก่อสร้างะบบประปาหมูบ้าน หมู่ที่ 1 ต.ชีน้ำร้าย อ.อินทร์บุรี [0.8229 ลบ.] (6) ก่อสร้างะบบประปาหมูบ้าน หมู่ที่ 3 ต.ชีน้ำร้าย อ.อินทร์บุรี [0.8229 ลบ.] (7) ก่อสร้างระบบประปาหมูบ้าน หมู่ที่ 4 ต.ชีน้ำร้าย อ.อินทร์บุรี [1.1582 ลบ.] (8) ก่อสร้างะบบประปาหมูบ้าน หมู่ที่ 3 ต.หัวไผ่ อ.เมืองสิงห์บุรี [1.97 ลบ.] (9) ก่อสร้างะบบประปาหมูบ้าน หมู่ที่ 4 ต.บางระจัน อ.ค่ายบางระจัน [1.97 ลบ.]) </t>
    </r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</si>
</sst>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</numFmts>
  <fonts count="42">
    <font>
      <sz val="11"/>
      <color indexed="8"/>
      <name val="Tahoma"/>
      <family val="2"/>
      <charset val="222"/>
    </font>
    <font>
      <sz val="11"/>
      <color theme="1"/>
      <name val="Tahoma"/>
      <family val="2"/>
      <charset val="222"/>
      <scheme val="minor"/>
    </font>
    <font>
      <sz val="11"/>
      <color indexed="8"/>
      <name val="Tahoma"/>
      <family val="2"/>
      <charset val="222"/>
    </font>
    <font>
      <sz val="8"/>
      <name val="Tahoma"/>
      <family val="2"/>
      <charset val="222"/>
    </font>
    <font>
      <b/>
      <sz val="9"/>
      <color indexed="8"/>
      <name val="Tahoma"/>
      <family val="2"/>
    </font>
    <font>
      <sz val="9"/>
      <color indexed="8"/>
      <name val="Tahoma"/>
      <family val="2"/>
      <charset val="222"/>
    </font>
    <font>
      <sz val="9"/>
      <name val="Tahoma"/>
      <family val="2"/>
    </font>
    <font>
      <sz val="9"/>
      <color indexed="8"/>
      <name val="Wingdings"/>
      <charset val="2"/>
    </font>
    <font>
      <b/>
      <sz val="9"/>
      <color indexed="12"/>
      <name val="Tahoma"/>
      <family val="2"/>
    </font>
    <font>
      <sz val="9"/>
      <color indexed="10"/>
      <name val="Tahoma"/>
      <family val="2"/>
      <charset val="222"/>
    </font>
    <font>
      <sz val="16"/>
      <color indexed="10"/>
      <name val="Browallia New"/>
      <family val="2"/>
    </font>
    <font>
      <b/>
      <sz val="9"/>
      <color indexed="12"/>
      <name val="Tahoma"/>
      <family val="2"/>
    </font>
    <font>
      <b/>
      <sz val="16"/>
      <color indexed="12"/>
      <name val="Browallia New"/>
      <family val="2"/>
    </font>
    <font>
      <u/>
      <sz val="9"/>
      <color indexed="8"/>
      <name val="Tahoma"/>
      <family val="2"/>
    </font>
    <font>
      <sz val="9"/>
      <color indexed="8"/>
      <name val="Tahoma"/>
      <family val="2"/>
    </font>
    <font>
      <sz val="9"/>
      <color indexed="56"/>
      <name val="Tahoma"/>
      <family val="2"/>
      <charset val="222"/>
    </font>
    <font>
      <b/>
      <sz val="9"/>
      <color indexed="56"/>
      <name val="Tahoma"/>
      <family val="2"/>
    </font>
    <font>
      <sz val="9"/>
      <color indexed="56"/>
      <name val="Tahoma"/>
      <family val="2"/>
    </font>
    <font>
      <b/>
      <sz val="9"/>
      <name val="Tahoma"/>
      <family val="2"/>
    </font>
    <font>
      <b/>
      <u/>
      <sz val="9"/>
      <color indexed="8"/>
      <name val="Tahoma"/>
      <family val="2"/>
    </font>
    <font>
      <b/>
      <sz val="10"/>
      <color indexed="12"/>
      <name val="Tahoma"/>
      <family val="2"/>
    </font>
    <font>
      <sz val="10"/>
      <name val="Tahoma"/>
      <family val="2"/>
    </font>
    <font>
      <b/>
      <sz val="10"/>
      <color indexed="56"/>
      <name val="Tahoma"/>
      <family val="2"/>
    </font>
    <font>
      <b/>
      <sz val="10"/>
      <color indexed="8"/>
      <name val="Tahoma"/>
      <family val="2"/>
    </font>
    <font>
      <b/>
      <sz val="10"/>
      <name val="Tahoma"/>
      <family val="2"/>
    </font>
    <font>
      <sz val="9"/>
      <color indexed="56"/>
      <name val="Tahoma"/>
      <family val="2"/>
    </font>
    <font>
      <b/>
      <sz val="10"/>
      <color indexed="56"/>
      <name val="Tahoma"/>
      <family val="2"/>
    </font>
    <font>
      <sz val="10"/>
      <color indexed="56"/>
      <name val="Tahoma"/>
      <family val="2"/>
    </font>
    <font>
      <b/>
      <sz val="16"/>
      <color theme="1"/>
      <name val="Browallia New"/>
      <family val="2"/>
    </font>
    <font>
      <sz val="16"/>
      <color theme="1"/>
      <name val="Browallia New"/>
      <family val="2"/>
    </font>
    <font>
      <u/>
      <sz val="16"/>
      <color theme="1"/>
      <name val="Browallia New"/>
      <family val="2"/>
    </font>
    <font>
      <sz val="10"/>
      <name val="Arial"/>
      <family val="2"/>
    </font>
    <font>
      <b/>
      <sz val="10"/>
      <color rgb="FF3333FF"/>
      <name val="Tahoma"/>
      <family val="2"/>
    </font>
    <font>
      <b/>
      <sz val="10"/>
      <color rgb="FF0033CC"/>
      <name val="Tahoma"/>
      <family val="2"/>
    </font>
    <font>
      <b/>
      <sz val="10"/>
      <color indexed="8"/>
      <name val="Tahoma"/>
      <family val="2"/>
      <charset val="222"/>
    </font>
    <font>
      <sz val="10"/>
      <color theme="1"/>
      <name val="Tahoma"/>
      <family val="2"/>
      <charset val="222"/>
      <scheme val="minor"/>
    </font>
    <font>
      <sz val="10"/>
      <color rgb="FF3333FF"/>
      <name val="Tahoma"/>
      <family val="2"/>
      <charset val="222"/>
      <scheme val="minor"/>
    </font>
    <font>
      <b/>
      <sz val="9"/>
      <name val="Wingdings"/>
      <charset val="2"/>
    </font>
    <font>
      <b/>
      <sz val="9"/>
      <color indexed="8"/>
      <name val="Tahoma"/>
      <family val="2"/>
      <charset val="222"/>
    </font>
    <font>
      <sz val="16"/>
      <color rgb="FFC00000"/>
      <name val="Browallia New"/>
      <family val="2"/>
    </font>
    <font>
      <b/>
      <sz val="10"/>
      <color rgb="FFC00000"/>
      <name val="Tahoma"/>
      <family val="2"/>
    </font>
    <font>
      <sz val="9"/>
      <color rgb="FFC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31" fillId="0" borderId="0"/>
  </cellStyleXfs>
  <cellXfs count="153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top"/>
    </xf>
    <xf numFmtId="0" fontId="9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1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43" fontId="5" fillId="0" borderId="0" xfId="1" applyNumberFormat="1" applyFont="1" applyAlignment="1">
      <alignment vertical="top"/>
    </xf>
    <xf numFmtId="0" fontId="11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43" fontId="10" fillId="0" borderId="0" xfId="1" applyNumberFormat="1" applyFont="1" applyBorder="1" applyAlignment="1">
      <alignment vertical="top"/>
    </xf>
    <xf numFmtId="43" fontId="5" fillId="0" borderId="0" xfId="1" applyNumberFormat="1" applyFont="1" applyBorder="1" applyAlignment="1">
      <alignment vertical="top"/>
    </xf>
    <xf numFmtId="0" fontId="14" fillId="0" borderId="7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5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4" fillId="0" borderId="0" xfId="0" applyFont="1"/>
    <xf numFmtId="0" fontId="8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43" fontId="14" fillId="0" borderId="0" xfId="1" applyNumberFormat="1" applyFont="1" applyAlignment="1">
      <alignment vertical="top"/>
    </xf>
    <xf numFmtId="0" fontId="14" fillId="0" borderId="0" xfId="0" applyFont="1" applyAlignment="1">
      <alignment vertical="top"/>
    </xf>
    <xf numFmtId="0" fontId="14" fillId="0" borderId="0" xfId="0" applyFont="1" applyAlignment="1">
      <alignment wrapText="1"/>
    </xf>
    <xf numFmtId="0" fontId="8" fillId="0" borderId="0" xfId="0" applyFont="1"/>
    <xf numFmtId="0" fontId="14" fillId="0" borderId="6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top" wrapText="1"/>
    </xf>
    <xf numFmtId="0" fontId="14" fillId="0" borderId="7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187" fontId="21" fillId="0" borderId="1" xfId="1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top" wrapText="1"/>
    </xf>
    <xf numFmtId="187" fontId="21" fillId="2" borderId="1" xfId="1" applyNumberFormat="1" applyFont="1" applyFill="1" applyBorder="1" applyAlignment="1">
      <alignment horizontal="left" vertical="center" wrapText="1"/>
    </xf>
    <xf numFmtId="187" fontId="27" fillId="2" borderId="1" xfId="1" applyNumberFormat="1" applyFont="1" applyFill="1" applyBorder="1" applyAlignment="1">
      <alignment horizontal="left" vertical="center" wrapText="1"/>
    </xf>
    <xf numFmtId="187" fontId="21" fillId="0" borderId="1" xfId="1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vertical="top" wrapText="1"/>
    </xf>
    <xf numFmtId="0" fontId="28" fillId="0" borderId="0" xfId="2" applyFont="1"/>
    <xf numFmtId="0" fontId="29" fillId="0" borderId="0" xfId="2" applyFont="1"/>
    <xf numFmtId="0" fontId="29" fillId="0" borderId="0" xfId="2" applyFont="1" applyAlignment="1">
      <alignment horizontal="left" indent="6"/>
    </xf>
    <xf numFmtId="0" fontId="29" fillId="0" borderId="2" xfId="2" applyFont="1" applyBorder="1" applyAlignment="1">
      <alignment horizontal="center"/>
    </xf>
    <xf numFmtId="0" fontId="29" fillId="0" borderId="2" xfId="2" applyFont="1" applyBorder="1" applyAlignment="1">
      <alignment horizontal="center" vertical="center"/>
    </xf>
    <xf numFmtId="0" fontId="29" fillId="0" borderId="2" xfId="2" applyFont="1" applyBorder="1" applyAlignment="1">
      <alignment vertical="top" wrapText="1"/>
    </xf>
    <xf numFmtId="0" fontId="29" fillId="0" borderId="0" xfId="2" applyFont="1" applyBorder="1" applyAlignment="1">
      <alignment horizontal="center" wrapText="1"/>
    </xf>
    <xf numFmtId="187" fontId="29" fillId="0" borderId="0" xfId="3" applyNumberFormat="1" applyFont="1" applyBorder="1" applyAlignment="1">
      <alignment vertical="center"/>
    </xf>
    <xf numFmtId="187" fontId="29" fillId="0" borderId="0" xfId="3" applyNumberFormat="1" applyFont="1" applyBorder="1" applyAlignment="1">
      <alignment horizontal="center" vertical="center"/>
    </xf>
    <xf numFmtId="0" fontId="29" fillId="0" borderId="0" xfId="2" applyFont="1" applyBorder="1"/>
    <xf numFmtId="0" fontId="29" fillId="0" borderId="0" xfId="2" applyFont="1" applyAlignment="1">
      <alignment wrapText="1"/>
    </xf>
    <xf numFmtId="0" fontId="23" fillId="0" borderId="0" xfId="0" applyFont="1" applyFill="1" applyAlignment="1"/>
    <xf numFmtId="0" fontId="23" fillId="0" borderId="0" xfId="0" applyFont="1" applyFill="1"/>
    <xf numFmtId="0" fontId="5" fillId="0" borderId="6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left" vertical="center" wrapText="1"/>
    </xf>
    <xf numFmtId="187" fontId="21" fillId="2" borderId="3" xfId="1" applyNumberFormat="1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4" fillId="0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1" fontId="21" fillId="0" borderId="1" xfId="0" applyNumberFormat="1" applyFont="1" applyFill="1" applyBorder="1" applyAlignment="1">
      <alignment horizontal="left" vertical="top" wrapText="1"/>
    </xf>
    <xf numFmtId="41" fontId="21" fillId="0" borderId="1" xfId="0" applyNumberFormat="1" applyFont="1" applyFill="1" applyBorder="1" applyAlignment="1">
      <alignment horizontal="left" vertical="center" wrapText="1"/>
    </xf>
    <xf numFmtId="41" fontId="21" fillId="2" borderId="3" xfId="0" applyNumberFormat="1" applyFont="1" applyFill="1" applyBorder="1" applyAlignment="1">
      <alignment horizontal="left" vertical="center" wrapText="1"/>
    </xf>
    <xf numFmtId="41" fontId="21" fillId="2" borderId="1" xfId="0" applyNumberFormat="1" applyFont="1" applyFill="1" applyBorder="1" applyAlignment="1">
      <alignment horizontal="left" vertical="center" wrapText="1"/>
    </xf>
    <xf numFmtId="0" fontId="21" fillId="4" borderId="1" xfId="0" applyFont="1" applyFill="1" applyBorder="1" applyAlignment="1">
      <alignment horizontal="left" vertical="top" wrapText="1"/>
    </xf>
    <xf numFmtId="0" fontId="21" fillId="4" borderId="1" xfId="0" applyFont="1" applyFill="1" applyBorder="1" applyAlignment="1">
      <alignment horizontal="left" vertical="center" wrapText="1"/>
    </xf>
    <xf numFmtId="0" fontId="21" fillId="4" borderId="3" xfId="0" applyFont="1" applyFill="1" applyBorder="1" applyAlignment="1">
      <alignment horizontal="left" vertical="center" wrapText="1"/>
    </xf>
    <xf numFmtId="0" fontId="27" fillId="4" borderId="1" xfId="0" applyFont="1" applyFill="1" applyBorder="1" applyAlignment="1">
      <alignment horizontal="left" vertical="center" wrapText="1"/>
    </xf>
    <xf numFmtId="0" fontId="37" fillId="0" borderId="8" xfId="0" applyFont="1" applyBorder="1" applyAlignment="1">
      <alignment horizontal="center" vertical="center"/>
    </xf>
    <xf numFmtId="0" fontId="38" fillId="3" borderId="8" xfId="0" applyFont="1" applyFill="1" applyBorder="1" applyAlignment="1">
      <alignment vertical="center" wrapText="1"/>
    </xf>
    <xf numFmtId="0" fontId="38" fillId="0" borderId="8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38" fillId="0" borderId="8" xfId="0" applyFont="1" applyBorder="1" applyAlignment="1">
      <alignment horizontal="center" vertical="center"/>
    </xf>
    <xf numFmtId="187" fontId="38" fillId="0" borderId="8" xfId="0" applyNumberFormat="1" applyFont="1" applyBorder="1" applyAlignment="1">
      <alignment vertical="center"/>
    </xf>
    <xf numFmtId="41" fontId="38" fillId="0" borderId="8" xfId="0" applyNumberFormat="1" applyFont="1" applyBorder="1" applyAlignment="1">
      <alignment vertical="center"/>
    </xf>
    <xf numFmtId="41" fontId="29" fillId="0" borderId="2" xfId="2" applyNumberFormat="1" applyFont="1" applyBorder="1" applyAlignment="1">
      <alignment horizontal="center" vertical="center"/>
    </xf>
    <xf numFmtId="41" fontId="29" fillId="0" borderId="2" xfId="3" applyNumberFormat="1" applyFont="1" applyBorder="1" applyAlignment="1">
      <alignment horizontal="center" vertical="center"/>
    </xf>
    <xf numFmtId="41" fontId="29" fillId="0" borderId="2" xfId="3" applyNumberFormat="1" applyFont="1" applyBorder="1" applyAlignment="1">
      <alignment horizontal="right" vertical="center"/>
    </xf>
    <xf numFmtId="41" fontId="28" fillId="0" borderId="2" xfId="3" applyNumberFormat="1" applyFont="1" applyBorder="1" applyAlignment="1">
      <alignment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vertical="top" wrapText="1"/>
    </xf>
    <xf numFmtId="41" fontId="28" fillId="0" borderId="0" xfId="2" applyNumberFormat="1" applyFont="1"/>
    <xf numFmtId="41" fontId="29" fillId="0" borderId="0" xfId="2" applyNumberFormat="1" applyFont="1"/>
    <xf numFmtId="0" fontId="17" fillId="2" borderId="1" xfId="0" applyFont="1" applyFill="1" applyBorder="1" applyAlignment="1">
      <alignment vertical="top" wrapText="1"/>
    </xf>
    <xf numFmtId="0" fontId="29" fillId="0" borderId="12" xfId="2" applyFont="1" applyBorder="1" applyAlignment="1">
      <alignment horizontal="center" vertical="center"/>
    </xf>
    <xf numFmtId="0" fontId="29" fillId="0" borderId="13" xfId="2" applyFont="1" applyBorder="1" applyAlignment="1">
      <alignment horizontal="center" vertical="center"/>
    </xf>
    <xf numFmtId="0" fontId="29" fillId="0" borderId="12" xfId="2" applyFont="1" applyBorder="1" applyAlignment="1">
      <alignment horizontal="center" vertical="center" wrapText="1"/>
    </xf>
    <xf numFmtId="0" fontId="29" fillId="0" borderId="13" xfId="2" applyFont="1" applyBorder="1" applyAlignment="1">
      <alignment horizontal="center" vertical="center" wrapText="1"/>
    </xf>
    <xf numFmtId="0" fontId="29" fillId="0" borderId="12" xfId="2" applyFont="1" applyBorder="1" applyAlignment="1">
      <alignment horizontal="center" vertical="top" wrapText="1"/>
    </xf>
    <xf numFmtId="0" fontId="29" fillId="0" borderId="13" xfId="2" applyFont="1" applyBorder="1" applyAlignment="1">
      <alignment horizontal="center" vertical="top" wrapText="1"/>
    </xf>
    <xf numFmtId="0" fontId="28" fillId="0" borderId="2" xfId="2" applyFont="1" applyBorder="1" applyAlignment="1">
      <alignment horizontal="center" wrapText="1"/>
    </xf>
    <xf numFmtId="0" fontId="29" fillId="0" borderId="2" xfId="2" applyFont="1" applyBorder="1" applyAlignment="1">
      <alignment horizontal="center" vertical="center"/>
    </xf>
    <xf numFmtId="0" fontId="29" fillId="0" borderId="2" xfId="2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43" fontId="40" fillId="0" borderId="4" xfId="3" applyNumberFormat="1" applyFont="1" applyBorder="1" applyAlignment="1">
      <alignment horizontal="center" vertical="center" wrapText="1"/>
    </xf>
    <xf numFmtId="43" fontId="40" fillId="0" borderId="14" xfId="3" applyNumberFormat="1" applyFont="1" applyBorder="1" applyAlignment="1">
      <alignment horizontal="center" vertical="center" wrapText="1"/>
    </xf>
    <xf numFmtId="43" fontId="24" fillId="0" borderId="4" xfId="3" applyNumberFormat="1" applyFont="1" applyBorder="1" applyAlignment="1">
      <alignment horizontal="center" vertical="center" wrapText="1"/>
    </xf>
    <xf numFmtId="43" fontId="24" fillId="0" borderId="14" xfId="3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/>
    </xf>
    <xf numFmtId="0" fontId="33" fillId="0" borderId="14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</cellXfs>
  <cellStyles count="5">
    <cellStyle name="Comma" xfId="1" builtinId="3"/>
    <cellStyle name="Comma 2" xfId="3"/>
    <cellStyle name="Normal" xfId="0" builtinId="0"/>
    <cellStyle name="Normal 2" xfId="2"/>
    <cellStyle name="ปกติ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showGridLines="0" zoomScale="90" zoomScaleNormal="90" workbookViewId="0">
      <selection sqref="A1:J12"/>
    </sheetView>
  </sheetViews>
  <sheetFormatPr defaultRowHeight="22.5"/>
  <cols>
    <col min="1" max="1" width="3.25" style="72" customWidth="1"/>
    <col min="2" max="2" width="35.625" style="72" customWidth="1"/>
    <col min="3" max="3" width="7.375" style="72" customWidth="1"/>
    <col min="4" max="4" width="14.625" style="72" customWidth="1"/>
    <col min="5" max="5" width="9" style="72"/>
    <col min="6" max="6" width="14.625" style="72" customWidth="1"/>
    <col min="7" max="7" width="6" style="72" bestFit="1" customWidth="1"/>
    <col min="8" max="8" width="12.875" style="72" customWidth="1"/>
    <col min="9" max="9" width="5.875" style="72" customWidth="1"/>
    <col min="10" max="10" width="16.25" style="72" customWidth="1"/>
    <col min="11" max="11" width="12.25" style="72" bestFit="1" customWidth="1"/>
    <col min="12" max="256" width="9" style="72"/>
    <col min="257" max="257" width="3.25" style="72" customWidth="1"/>
    <col min="258" max="258" width="35.625" style="72" customWidth="1"/>
    <col min="259" max="259" width="7.375" style="72" customWidth="1"/>
    <col min="260" max="260" width="14.625" style="72" customWidth="1"/>
    <col min="261" max="261" width="9" style="72"/>
    <col min="262" max="262" width="14.625" style="72" customWidth="1"/>
    <col min="263" max="263" width="9" style="72"/>
    <col min="264" max="264" width="12.875" style="72" customWidth="1"/>
    <col min="265" max="265" width="5.875" style="72" customWidth="1"/>
    <col min="266" max="266" width="14.625" style="72" customWidth="1"/>
    <col min="267" max="512" width="9" style="72"/>
    <col min="513" max="513" width="3.25" style="72" customWidth="1"/>
    <col min="514" max="514" width="35.625" style="72" customWidth="1"/>
    <col min="515" max="515" width="7.375" style="72" customWidth="1"/>
    <col min="516" max="516" width="14.625" style="72" customWidth="1"/>
    <col min="517" max="517" width="9" style="72"/>
    <col min="518" max="518" width="14.625" style="72" customWidth="1"/>
    <col min="519" max="519" width="9" style="72"/>
    <col min="520" max="520" width="12.875" style="72" customWidth="1"/>
    <col min="521" max="521" width="5.875" style="72" customWidth="1"/>
    <col min="522" max="522" width="14.625" style="72" customWidth="1"/>
    <col min="523" max="768" width="9" style="72"/>
    <col min="769" max="769" width="3.25" style="72" customWidth="1"/>
    <col min="770" max="770" width="35.625" style="72" customWidth="1"/>
    <col min="771" max="771" width="7.375" style="72" customWidth="1"/>
    <col min="772" max="772" width="14.625" style="72" customWidth="1"/>
    <col min="773" max="773" width="9" style="72"/>
    <col min="774" max="774" width="14.625" style="72" customWidth="1"/>
    <col min="775" max="775" width="9" style="72"/>
    <col min="776" max="776" width="12.875" style="72" customWidth="1"/>
    <col min="777" max="777" width="5.875" style="72" customWidth="1"/>
    <col min="778" max="778" width="14.625" style="72" customWidth="1"/>
    <col min="779" max="1024" width="9" style="72"/>
    <col min="1025" max="1025" width="3.25" style="72" customWidth="1"/>
    <col min="1026" max="1026" width="35.625" style="72" customWidth="1"/>
    <col min="1027" max="1027" width="7.375" style="72" customWidth="1"/>
    <col min="1028" max="1028" width="14.625" style="72" customWidth="1"/>
    <col min="1029" max="1029" width="9" style="72"/>
    <col min="1030" max="1030" width="14.625" style="72" customWidth="1"/>
    <col min="1031" max="1031" width="9" style="72"/>
    <col min="1032" max="1032" width="12.875" style="72" customWidth="1"/>
    <col min="1033" max="1033" width="5.875" style="72" customWidth="1"/>
    <col min="1034" max="1034" width="14.625" style="72" customWidth="1"/>
    <col min="1035" max="1280" width="9" style="72"/>
    <col min="1281" max="1281" width="3.25" style="72" customWidth="1"/>
    <col min="1282" max="1282" width="35.625" style="72" customWidth="1"/>
    <col min="1283" max="1283" width="7.375" style="72" customWidth="1"/>
    <col min="1284" max="1284" width="14.625" style="72" customWidth="1"/>
    <col min="1285" max="1285" width="9" style="72"/>
    <col min="1286" max="1286" width="14.625" style="72" customWidth="1"/>
    <col min="1287" max="1287" width="9" style="72"/>
    <col min="1288" max="1288" width="12.875" style="72" customWidth="1"/>
    <col min="1289" max="1289" width="5.875" style="72" customWidth="1"/>
    <col min="1290" max="1290" width="14.625" style="72" customWidth="1"/>
    <col min="1291" max="1536" width="9" style="72"/>
    <col min="1537" max="1537" width="3.25" style="72" customWidth="1"/>
    <col min="1538" max="1538" width="35.625" style="72" customWidth="1"/>
    <col min="1539" max="1539" width="7.375" style="72" customWidth="1"/>
    <col min="1540" max="1540" width="14.625" style="72" customWidth="1"/>
    <col min="1541" max="1541" width="9" style="72"/>
    <col min="1542" max="1542" width="14.625" style="72" customWidth="1"/>
    <col min="1543" max="1543" width="9" style="72"/>
    <col min="1544" max="1544" width="12.875" style="72" customWidth="1"/>
    <col min="1545" max="1545" width="5.875" style="72" customWidth="1"/>
    <col min="1546" max="1546" width="14.625" style="72" customWidth="1"/>
    <col min="1547" max="1792" width="9" style="72"/>
    <col min="1793" max="1793" width="3.25" style="72" customWidth="1"/>
    <col min="1794" max="1794" width="35.625" style="72" customWidth="1"/>
    <col min="1795" max="1795" width="7.375" style="72" customWidth="1"/>
    <col min="1796" max="1796" width="14.625" style="72" customWidth="1"/>
    <col min="1797" max="1797" width="9" style="72"/>
    <col min="1798" max="1798" width="14.625" style="72" customWidth="1"/>
    <col min="1799" max="1799" width="9" style="72"/>
    <col min="1800" max="1800" width="12.875" style="72" customWidth="1"/>
    <col min="1801" max="1801" width="5.875" style="72" customWidth="1"/>
    <col min="1802" max="1802" width="14.625" style="72" customWidth="1"/>
    <col min="1803" max="2048" width="9" style="72"/>
    <col min="2049" max="2049" width="3.25" style="72" customWidth="1"/>
    <col min="2050" max="2050" width="35.625" style="72" customWidth="1"/>
    <col min="2051" max="2051" width="7.375" style="72" customWidth="1"/>
    <col min="2052" max="2052" width="14.625" style="72" customWidth="1"/>
    <col min="2053" max="2053" width="9" style="72"/>
    <col min="2054" max="2054" width="14.625" style="72" customWidth="1"/>
    <col min="2055" max="2055" width="9" style="72"/>
    <col min="2056" max="2056" width="12.875" style="72" customWidth="1"/>
    <col min="2057" max="2057" width="5.875" style="72" customWidth="1"/>
    <col min="2058" max="2058" width="14.625" style="72" customWidth="1"/>
    <col min="2059" max="2304" width="9" style="72"/>
    <col min="2305" max="2305" width="3.25" style="72" customWidth="1"/>
    <col min="2306" max="2306" width="35.625" style="72" customWidth="1"/>
    <col min="2307" max="2307" width="7.375" style="72" customWidth="1"/>
    <col min="2308" max="2308" width="14.625" style="72" customWidth="1"/>
    <col min="2309" max="2309" width="9" style="72"/>
    <col min="2310" max="2310" width="14.625" style="72" customWidth="1"/>
    <col min="2311" max="2311" width="9" style="72"/>
    <col min="2312" max="2312" width="12.875" style="72" customWidth="1"/>
    <col min="2313" max="2313" width="5.875" style="72" customWidth="1"/>
    <col min="2314" max="2314" width="14.625" style="72" customWidth="1"/>
    <col min="2315" max="2560" width="9" style="72"/>
    <col min="2561" max="2561" width="3.25" style="72" customWidth="1"/>
    <col min="2562" max="2562" width="35.625" style="72" customWidth="1"/>
    <col min="2563" max="2563" width="7.375" style="72" customWidth="1"/>
    <col min="2564" max="2564" width="14.625" style="72" customWidth="1"/>
    <col min="2565" max="2565" width="9" style="72"/>
    <col min="2566" max="2566" width="14.625" style="72" customWidth="1"/>
    <col min="2567" max="2567" width="9" style="72"/>
    <col min="2568" max="2568" width="12.875" style="72" customWidth="1"/>
    <col min="2569" max="2569" width="5.875" style="72" customWidth="1"/>
    <col min="2570" max="2570" width="14.625" style="72" customWidth="1"/>
    <col min="2571" max="2816" width="9" style="72"/>
    <col min="2817" max="2817" width="3.25" style="72" customWidth="1"/>
    <col min="2818" max="2818" width="35.625" style="72" customWidth="1"/>
    <col min="2819" max="2819" width="7.375" style="72" customWidth="1"/>
    <col min="2820" max="2820" width="14.625" style="72" customWidth="1"/>
    <col min="2821" max="2821" width="9" style="72"/>
    <col min="2822" max="2822" width="14.625" style="72" customWidth="1"/>
    <col min="2823" max="2823" width="9" style="72"/>
    <col min="2824" max="2824" width="12.875" style="72" customWidth="1"/>
    <col min="2825" max="2825" width="5.875" style="72" customWidth="1"/>
    <col min="2826" max="2826" width="14.625" style="72" customWidth="1"/>
    <col min="2827" max="3072" width="9" style="72"/>
    <col min="3073" max="3073" width="3.25" style="72" customWidth="1"/>
    <col min="3074" max="3074" width="35.625" style="72" customWidth="1"/>
    <col min="3075" max="3075" width="7.375" style="72" customWidth="1"/>
    <col min="3076" max="3076" width="14.625" style="72" customWidth="1"/>
    <col min="3077" max="3077" width="9" style="72"/>
    <col min="3078" max="3078" width="14.625" style="72" customWidth="1"/>
    <col min="3079" max="3079" width="9" style="72"/>
    <col min="3080" max="3080" width="12.875" style="72" customWidth="1"/>
    <col min="3081" max="3081" width="5.875" style="72" customWidth="1"/>
    <col min="3082" max="3082" width="14.625" style="72" customWidth="1"/>
    <col min="3083" max="3328" width="9" style="72"/>
    <col min="3329" max="3329" width="3.25" style="72" customWidth="1"/>
    <col min="3330" max="3330" width="35.625" style="72" customWidth="1"/>
    <col min="3331" max="3331" width="7.375" style="72" customWidth="1"/>
    <col min="3332" max="3332" width="14.625" style="72" customWidth="1"/>
    <col min="3333" max="3333" width="9" style="72"/>
    <col min="3334" max="3334" width="14.625" style="72" customWidth="1"/>
    <col min="3335" max="3335" width="9" style="72"/>
    <col min="3336" max="3336" width="12.875" style="72" customWidth="1"/>
    <col min="3337" max="3337" width="5.875" style="72" customWidth="1"/>
    <col min="3338" max="3338" width="14.625" style="72" customWidth="1"/>
    <col min="3339" max="3584" width="9" style="72"/>
    <col min="3585" max="3585" width="3.25" style="72" customWidth="1"/>
    <col min="3586" max="3586" width="35.625" style="72" customWidth="1"/>
    <col min="3587" max="3587" width="7.375" style="72" customWidth="1"/>
    <col min="3588" max="3588" width="14.625" style="72" customWidth="1"/>
    <col min="3589" max="3589" width="9" style="72"/>
    <col min="3590" max="3590" width="14.625" style="72" customWidth="1"/>
    <col min="3591" max="3591" width="9" style="72"/>
    <col min="3592" max="3592" width="12.875" style="72" customWidth="1"/>
    <col min="3593" max="3593" width="5.875" style="72" customWidth="1"/>
    <col min="3594" max="3594" width="14.625" style="72" customWidth="1"/>
    <col min="3595" max="3840" width="9" style="72"/>
    <col min="3841" max="3841" width="3.25" style="72" customWidth="1"/>
    <col min="3842" max="3842" width="35.625" style="72" customWidth="1"/>
    <col min="3843" max="3843" width="7.375" style="72" customWidth="1"/>
    <col min="3844" max="3844" width="14.625" style="72" customWidth="1"/>
    <col min="3845" max="3845" width="9" style="72"/>
    <col min="3846" max="3846" width="14.625" style="72" customWidth="1"/>
    <col min="3847" max="3847" width="9" style="72"/>
    <col min="3848" max="3848" width="12.875" style="72" customWidth="1"/>
    <col min="3849" max="3849" width="5.875" style="72" customWidth="1"/>
    <col min="3850" max="3850" width="14.625" style="72" customWidth="1"/>
    <col min="3851" max="4096" width="9" style="72"/>
    <col min="4097" max="4097" width="3.25" style="72" customWidth="1"/>
    <col min="4098" max="4098" width="35.625" style="72" customWidth="1"/>
    <col min="4099" max="4099" width="7.375" style="72" customWidth="1"/>
    <col min="4100" max="4100" width="14.625" style="72" customWidth="1"/>
    <col min="4101" max="4101" width="9" style="72"/>
    <col min="4102" max="4102" width="14.625" style="72" customWidth="1"/>
    <col min="4103" max="4103" width="9" style="72"/>
    <col min="4104" max="4104" width="12.875" style="72" customWidth="1"/>
    <col min="4105" max="4105" width="5.875" style="72" customWidth="1"/>
    <col min="4106" max="4106" width="14.625" style="72" customWidth="1"/>
    <col min="4107" max="4352" width="9" style="72"/>
    <col min="4353" max="4353" width="3.25" style="72" customWidth="1"/>
    <col min="4354" max="4354" width="35.625" style="72" customWidth="1"/>
    <col min="4355" max="4355" width="7.375" style="72" customWidth="1"/>
    <col min="4356" max="4356" width="14.625" style="72" customWidth="1"/>
    <col min="4357" max="4357" width="9" style="72"/>
    <col min="4358" max="4358" width="14.625" style="72" customWidth="1"/>
    <col min="4359" max="4359" width="9" style="72"/>
    <col min="4360" max="4360" width="12.875" style="72" customWidth="1"/>
    <col min="4361" max="4361" width="5.875" style="72" customWidth="1"/>
    <col min="4362" max="4362" width="14.625" style="72" customWidth="1"/>
    <col min="4363" max="4608" width="9" style="72"/>
    <col min="4609" max="4609" width="3.25" style="72" customWidth="1"/>
    <col min="4610" max="4610" width="35.625" style="72" customWidth="1"/>
    <col min="4611" max="4611" width="7.375" style="72" customWidth="1"/>
    <col min="4612" max="4612" width="14.625" style="72" customWidth="1"/>
    <col min="4613" max="4613" width="9" style="72"/>
    <col min="4614" max="4614" width="14.625" style="72" customWidth="1"/>
    <col min="4615" max="4615" width="9" style="72"/>
    <col min="4616" max="4616" width="12.875" style="72" customWidth="1"/>
    <col min="4617" max="4617" width="5.875" style="72" customWidth="1"/>
    <col min="4618" max="4618" width="14.625" style="72" customWidth="1"/>
    <col min="4619" max="4864" width="9" style="72"/>
    <col min="4865" max="4865" width="3.25" style="72" customWidth="1"/>
    <col min="4866" max="4866" width="35.625" style="72" customWidth="1"/>
    <col min="4867" max="4867" width="7.375" style="72" customWidth="1"/>
    <col min="4868" max="4868" width="14.625" style="72" customWidth="1"/>
    <col min="4869" max="4869" width="9" style="72"/>
    <col min="4870" max="4870" width="14.625" style="72" customWidth="1"/>
    <col min="4871" max="4871" width="9" style="72"/>
    <col min="4872" max="4872" width="12.875" style="72" customWidth="1"/>
    <col min="4873" max="4873" width="5.875" style="72" customWidth="1"/>
    <col min="4874" max="4874" width="14.625" style="72" customWidth="1"/>
    <col min="4875" max="5120" width="9" style="72"/>
    <col min="5121" max="5121" width="3.25" style="72" customWidth="1"/>
    <col min="5122" max="5122" width="35.625" style="72" customWidth="1"/>
    <col min="5123" max="5123" width="7.375" style="72" customWidth="1"/>
    <col min="5124" max="5124" width="14.625" style="72" customWidth="1"/>
    <col min="5125" max="5125" width="9" style="72"/>
    <col min="5126" max="5126" width="14.625" style="72" customWidth="1"/>
    <col min="5127" max="5127" width="9" style="72"/>
    <col min="5128" max="5128" width="12.875" style="72" customWidth="1"/>
    <col min="5129" max="5129" width="5.875" style="72" customWidth="1"/>
    <col min="5130" max="5130" width="14.625" style="72" customWidth="1"/>
    <col min="5131" max="5376" width="9" style="72"/>
    <col min="5377" max="5377" width="3.25" style="72" customWidth="1"/>
    <col min="5378" max="5378" width="35.625" style="72" customWidth="1"/>
    <col min="5379" max="5379" width="7.375" style="72" customWidth="1"/>
    <col min="5380" max="5380" width="14.625" style="72" customWidth="1"/>
    <col min="5381" max="5381" width="9" style="72"/>
    <col min="5382" max="5382" width="14.625" style="72" customWidth="1"/>
    <col min="5383" max="5383" width="9" style="72"/>
    <col min="5384" max="5384" width="12.875" style="72" customWidth="1"/>
    <col min="5385" max="5385" width="5.875" style="72" customWidth="1"/>
    <col min="5386" max="5386" width="14.625" style="72" customWidth="1"/>
    <col min="5387" max="5632" width="9" style="72"/>
    <col min="5633" max="5633" width="3.25" style="72" customWidth="1"/>
    <col min="5634" max="5634" width="35.625" style="72" customWidth="1"/>
    <col min="5635" max="5635" width="7.375" style="72" customWidth="1"/>
    <col min="5636" max="5636" width="14.625" style="72" customWidth="1"/>
    <col min="5637" max="5637" width="9" style="72"/>
    <col min="5638" max="5638" width="14.625" style="72" customWidth="1"/>
    <col min="5639" max="5639" width="9" style="72"/>
    <col min="5640" max="5640" width="12.875" style="72" customWidth="1"/>
    <col min="5641" max="5641" width="5.875" style="72" customWidth="1"/>
    <col min="5642" max="5642" width="14.625" style="72" customWidth="1"/>
    <col min="5643" max="5888" width="9" style="72"/>
    <col min="5889" max="5889" width="3.25" style="72" customWidth="1"/>
    <col min="5890" max="5890" width="35.625" style="72" customWidth="1"/>
    <col min="5891" max="5891" width="7.375" style="72" customWidth="1"/>
    <col min="5892" max="5892" width="14.625" style="72" customWidth="1"/>
    <col min="5893" max="5893" width="9" style="72"/>
    <col min="5894" max="5894" width="14.625" style="72" customWidth="1"/>
    <col min="5895" max="5895" width="9" style="72"/>
    <col min="5896" max="5896" width="12.875" style="72" customWidth="1"/>
    <col min="5897" max="5897" width="5.875" style="72" customWidth="1"/>
    <col min="5898" max="5898" width="14.625" style="72" customWidth="1"/>
    <col min="5899" max="6144" width="9" style="72"/>
    <col min="6145" max="6145" width="3.25" style="72" customWidth="1"/>
    <col min="6146" max="6146" width="35.625" style="72" customWidth="1"/>
    <col min="6147" max="6147" width="7.375" style="72" customWidth="1"/>
    <col min="6148" max="6148" width="14.625" style="72" customWidth="1"/>
    <col min="6149" max="6149" width="9" style="72"/>
    <col min="6150" max="6150" width="14.625" style="72" customWidth="1"/>
    <col min="6151" max="6151" width="9" style="72"/>
    <col min="6152" max="6152" width="12.875" style="72" customWidth="1"/>
    <col min="6153" max="6153" width="5.875" style="72" customWidth="1"/>
    <col min="6154" max="6154" width="14.625" style="72" customWidth="1"/>
    <col min="6155" max="6400" width="9" style="72"/>
    <col min="6401" max="6401" width="3.25" style="72" customWidth="1"/>
    <col min="6402" max="6402" width="35.625" style="72" customWidth="1"/>
    <col min="6403" max="6403" width="7.375" style="72" customWidth="1"/>
    <col min="6404" max="6404" width="14.625" style="72" customWidth="1"/>
    <col min="6405" max="6405" width="9" style="72"/>
    <col min="6406" max="6406" width="14.625" style="72" customWidth="1"/>
    <col min="6407" max="6407" width="9" style="72"/>
    <col min="6408" max="6408" width="12.875" style="72" customWidth="1"/>
    <col min="6409" max="6409" width="5.875" style="72" customWidth="1"/>
    <col min="6410" max="6410" width="14.625" style="72" customWidth="1"/>
    <col min="6411" max="6656" width="9" style="72"/>
    <col min="6657" max="6657" width="3.25" style="72" customWidth="1"/>
    <col min="6658" max="6658" width="35.625" style="72" customWidth="1"/>
    <col min="6659" max="6659" width="7.375" style="72" customWidth="1"/>
    <col min="6660" max="6660" width="14.625" style="72" customWidth="1"/>
    <col min="6661" max="6661" width="9" style="72"/>
    <col min="6662" max="6662" width="14.625" style="72" customWidth="1"/>
    <col min="6663" max="6663" width="9" style="72"/>
    <col min="6664" max="6664" width="12.875" style="72" customWidth="1"/>
    <col min="6665" max="6665" width="5.875" style="72" customWidth="1"/>
    <col min="6666" max="6666" width="14.625" style="72" customWidth="1"/>
    <col min="6667" max="6912" width="9" style="72"/>
    <col min="6913" max="6913" width="3.25" style="72" customWidth="1"/>
    <col min="6914" max="6914" width="35.625" style="72" customWidth="1"/>
    <col min="6915" max="6915" width="7.375" style="72" customWidth="1"/>
    <col min="6916" max="6916" width="14.625" style="72" customWidth="1"/>
    <col min="6917" max="6917" width="9" style="72"/>
    <col min="6918" max="6918" width="14.625" style="72" customWidth="1"/>
    <col min="6919" max="6919" width="9" style="72"/>
    <col min="6920" max="6920" width="12.875" style="72" customWidth="1"/>
    <col min="6921" max="6921" width="5.875" style="72" customWidth="1"/>
    <col min="6922" max="6922" width="14.625" style="72" customWidth="1"/>
    <col min="6923" max="7168" width="9" style="72"/>
    <col min="7169" max="7169" width="3.25" style="72" customWidth="1"/>
    <col min="7170" max="7170" width="35.625" style="72" customWidth="1"/>
    <col min="7171" max="7171" width="7.375" style="72" customWidth="1"/>
    <col min="7172" max="7172" width="14.625" style="72" customWidth="1"/>
    <col min="7173" max="7173" width="9" style="72"/>
    <col min="7174" max="7174" width="14.625" style="72" customWidth="1"/>
    <col min="7175" max="7175" width="9" style="72"/>
    <col min="7176" max="7176" width="12.875" style="72" customWidth="1"/>
    <col min="7177" max="7177" width="5.875" style="72" customWidth="1"/>
    <col min="7178" max="7178" width="14.625" style="72" customWidth="1"/>
    <col min="7179" max="7424" width="9" style="72"/>
    <col min="7425" max="7425" width="3.25" style="72" customWidth="1"/>
    <col min="7426" max="7426" width="35.625" style="72" customWidth="1"/>
    <col min="7427" max="7427" width="7.375" style="72" customWidth="1"/>
    <col min="7428" max="7428" width="14.625" style="72" customWidth="1"/>
    <col min="7429" max="7429" width="9" style="72"/>
    <col min="7430" max="7430" width="14.625" style="72" customWidth="1"/>
    <col min="7431" max="7431" width="9" style="72"/>
    <col min="7432" max="7432" width="12.875" style="72" customWidth="1"/>
    <col min="7433" max="7433" width="5.875" style="72" customWidth="1"/>
    <col min="7434" max="7434" width="14.625" style="72" customWidth="1"/>
    <col min="7435" max="7680" width="9" style="72"/>
    <col min="7681" max="7681" width="3.25" style="72" customWidth="1"/>
    <col min="7682" max="7682" width="35.625" style="72" customWidth="1"/>
    <col min="7683" max="7683" width="7.375" style="72" customWidth="1"/>
    <col min="7684" max="7684" width="14.625" style="72" customWidth="1"/>
    <col min="7685" max="7685" width="9" style="72"/>
    <col min="7686" max="7686" width="14.625" style="72" customWidth="1"/>
    <col min="7687" max="7687" width="9" style="72"/>
    <col min="7688" max="7688" width="12.875" style="72" customWidth="1"/>
    <col min="7689" max="7689" width="5.875" style="72" customWidth="1"/>
    <col min="7690" max="7690" width="14.625" style="72" customWidth="1"/>
    <col min="7691" max="7936" width="9" style="72"/>
    <col min="7937" max="7937" width="3.25" style="72" customWidth="1"/>
    <col min="7938" max="7938" width="35.625" style="72" customWidth="1"/>
    <col min="7939" max="7939" width="7.375" style="72" customWidth="1"/>
    <col min="7940" max="7940" width="14.625" style="72" customWidth="1"/>
    <col min="7941" max="7941" width="9" style="72"/>
    <col min="7942" max="7942" width="14.625" style="72" customWidth="1"/>
    <col min="7943" max="7943" width="9" style="72"/>
    <col min="7944" max="7944" width="12.875" style="72" customWidth="1"/>
    <col min="7945" max="7945" width="5.875" style="72" customWidth="1"/>
    <col min="7946" max="7946" width="14.625" style="72" customWidth="1"/>
    <col min="7947" max="8192" width="9" style="72"/>
    <col min="8193" max="8193" width="3.25" style="72" customWidth="1"/>
    <col min="8194" max="8194" width="35.625" style="72" customWidth="1"/>
    <col min="8195" max="8195" width="7.375" style="72" customWidth="1"/>
    <col min="8196" max="8196" width="14.625" style="72" customWidth="1"/>
    <col min="8197" max="8197" width="9" style="72"/>
    <col min="8198" max="8198" width="14.625" style="72" customWidth="1"/>
    <col min="8199" max="8199" width="9" style="72"/>
    <col min="8200" max="8200" width="12.875" style="72" customWidth="1"/>
    <col min="8201" max="8201" width="5.875" style="72" customWidth="1"/>
    <col min="8202" max="8202" width="14.625" style="72" customWidth="1"/>
    <col min="8203" max="8448" width="9" style="72"/>
    <col min="8449" max="8449" width="3.25" style="72" customWidth="1"/>
    <col min="8450" max="8450" width="35.625" style="72" customWidth="1"/>
    <col min="8451" max="8451" width="7.375" style="72" customWidth="1"/>
    <col min="8452" max="8452" width="14.625" style="72" customWidth="1"/>
    <col min="8453" max="8453" width="9" style="72"/>
    <col min="8454" max="8454" width="14.625" style="72" customWidth="1"/>
    <col min="8455" max="8455" width="9" style="72"/>
    <col min="8456" max="8456" width="12.875" style="72" customWidth="1"/>
    <col min="8457" max="8457" width="5.875" style="72" customWidth="1"/>
    <col min="8458" max="8458" width="14.625" style="72" customWidth="1"/>
    <col min="8459" max="8704" width="9" style="72"/>
    <col min="8705" max="8705" width="3.25" style="72" customWidth="1"/>
    <col min="8706" max="8706" width="35.625" style="72" customWidth="1"/>
    <col min="8707" max="8707" width="7.375" style="72" customWidth="1"/>
    <col min="8708" max="8708" width="14.625" style="72" customWidth="1"/>
    <col min="8709" max="8709" width="9" style="72"/>
    <col min="8710" max="8710" width="14.625" style="72" customWidth="1"/>
    <col min="8711" max="8711" width="9" style="72"/>
    <col min="8712" max="8712" width="12.875" style="72" customWidth="1"/>
    <col min="8713" max="8713" width="5.875" style="72" customWidth="1"/>
    <col min="8714" max="8714" width="14.625" style="72" customWidth="1"/>
    <col min="8715" max="8960" width="9" style="72"/>
    <col min="8961" max="8961" width="3.25" style="72" customWidth="1"/>
    <col min="8962" max="8962" width="35.625" style="72" customWidth="1"/>
    <col min="8963" max="8963" width="7.375" style="72" customWidth="1"/>
    <col min="8964" max="8964" width="14.625" style="72" customWidth="1"/>
    <col min="8965" max="8965" width="9" style="72"/>
    <col min="8966" max="8966" width="14.625" style="72" customWidth="1"/>
    <col min="8967" max="8967" width="9" style="72"/>
    <col min="8968" max="8968" width="12.875" style="72" customWidth="1"/>
    <col min="8969" max="8969" width="5.875" style="72" customWidth="1"/>
    <col min="8970" max="8970" width="14.625" style="72" customWidth="1"/>
    <col min="8971" max="9216" width="9" style="72"/>
    <col min="9217" max="9217" width="3.25" style="72" customWidth="1"/>
    <col min="9218" max="9218" width="35.625" style="72" customWidth="1"/>
    <col min="9219" max="9219" width="7.375" style="72" customWidth="1"/>
    <col min="9220" max="9220" width="14.625" style="72" customWidth="1"/>
    <col min="9221" max="9221" width="9" style="72"/>
    <col min="9222" max="9222" width="14.625" style="72" customWidth="1"/>
    <col min="9223" max="9223" width="9" style="72"/>
    <col min="9224" max="9224" width="12.875" style="72" customWidth="1"/>
    <col min="9225" max="9225" width="5.875" style="72" customWidth="1"/>
    <col min="9226" max="9226" width="14.625" style="72" customWidth="1"/>
    <col min="9227" max="9472" width="9" style="72"/>
    <col min="9473" max="9473" width="3.25" style="72" customWidth="1"/>
    <col min="9474" max="9474" width="35.625" style="72" customWidth="1"/>
    <col min="9475" max="9475" width="7.375" style="72" customWidth="1"/>
    <col min="9476" max="9476" width="14.625" style="72" customWidth="1"/>
    <col min="9477" max="9477" width="9" style="72"/>
    <col min="9478" max="9478" width="14.625" style="72" customWidth="1"/>
    <col min="9479" max="9479" width="9" style="72"/>
    <col min="9480" max="9480" width="12.875" style="72" customWidth="1"/>
    <col min="9481" max="9481" width="5.875" style="72" customWidth="1"/>
    <col min="9482" max="9482" width="14.625" style="72" customWidth="1"/>
    <col min="9483" max="9728" width="9" style="72"/>
    <col min="9729" max="9729" width="3.25" style="72" customWidth="1"/>
    <col min="9730" max="9730" width="35.625" style="72" customWidth="1"/>
    <col min="9731" max="9731" width="7.375" style="72" customWidth="1"/>
    <col min="9732" max="9732" width="14.625" style="72" customWidth="1"/>
    <col min="9733" max="9733" width="9" style="72"/>
    <col min="9734" max="9734" width="14.625" style="72" customWidth="1"/>
    <col min="9735" max="9735" width="9" style="72"/>
    <col min="9736" max="9736" width="12.875" style="72" customWidth="1"/>
    <col min="9737" max="9737" width="5.875" style="72" customWidth="1"/>
    <col min="9738" max="9738" width="14.625" style="72" customWidth="1"/>
    <col min="9739" max="9984" width="9" style="72"/>
    <col min="9985" max="9985" width="3.25" style="72" customWidth="1"/>
    <col min="9986" max="9986" width="35.625" style="72" customWidth="1"/>
    <col min="9987" max="9987" width="7.375" style="72" customWidth="1"/>
    <col min="9988" max="9988" width="14.625" style="72" customWidth="1"/>
    <col min="9989" max="9989" width="9" style="72"/>
    <col min="9990" max="9990" width="14.625" style="72" customWidth="1"/>
    <col min="9991" max="9991" width="9" style="72"/>
    <col min="9992" max="9992" width="12.875" style="72" customWidth="1"/>
    <col min="9993" max="9993" width="5.875" style="72" customWidth="1"/>
    <col min="9994" max="9994" width="14.625" style="72" customWidth="1"/>
    <col min="9995" max="10240" width="9" style="72"/>
    <col min="10241" max="10241" width="3.25" style="72" customWidth="1"/>
    <col min="10242" max="10242" width="35.625" style="72" customWidth="1"/>
    <col min="10243" max="10243" width="7.375" style="72" customWidth="1"/>
    <col min="10244" max="10244" width="14.625" style="72" customWidth="1"/>
    <col min="10245" max="10245" width="9" style="72"/>
    <col min="10246" max="10246" width="14.625" style="72" customWidth="1"/>
    <col min="10247" max="10247" width="9" style="72"/>
    <col min="10248" max="10248" width="12.875" style="72" customWidth="1"/>
    <col min="10249" max="10249" width="5.875" style="72" customWidth="1"/>
    <col min="10250" max="10250" width="14.625" style="72" customWidth="1"/>
    <col min="10251" max="10496" width="9" style="72"/>
    <col min="10497" max="10497" width="3.25" style="72" customWidth="1"/>
    <col min="10498" max="10498" width="35.625" style="72" customWidth="1"/>
    <col min="10499" max="10499" width="7.375" style="72" customWidth="1"/>
    <col min="10500" max="10500" width="14.625" style="72" customWidth="1"/>
    <col min="10501" max="10501" width="9" style="72"/>
    <col min="10502" max="10502" width="14.625" style="72" customWidth="1"/>
    <col min="10503" max="10503" width="9" style="72"/>
    <col min="10504" max="10504" width="12.875" style="72" customWidth="1"/>
    <col min="10505" max="10505" width="5.875" style="72" customWidth="1"/>
    <col min="10506" max="10506" width="14.625" style="72" customWidth="1"/>
    <col min="10507" max="10752" width="9" style="72"/>
    <col min="10753" max="10753" width="3.25" style="72" customWidth="1"/>
    <col min="10754" max="10754" width="35.625" style="72" customWidth="1"/>
    <col min="10755" max="10755" width="7.375" style="72" customWidth="1"/>
    <col min="10756" max="10756" width="14.625" style="72" customWidth="1"/>
    <col min="10757" max="10757" width="9" style="72"/>
    <col min="10758" max="10758" width="14.625" style="72" customWidth="1"/>
    <col min="10759" max="10759" width="9" style="72"/>
    <col min="10760" max="10760" width="12.875" style="72" customWidth="1"/>
    <col min="10761" max="10761" width="5.875" style="72" customWidth="1"/>
    <col min="10762" max="10762" width="14.625" style="72" customWidth="1"/>
    <col min="10763" max="11008" width="9" style="72"/>
    <col min="11009" max="11009" width="3.25" style="72" customWidth="1"/>
    <col min="11010" max="11010" width="35.625" style="72" customWidth="1"/>
    <col min="11011" max="11011" width="7.375" style="72" customWidth="1"/>
    <col min="11012" max="11012" width="14.625" style="72" customWidth="1"/>
    <col min="11013" max="11013" width="9" style="72"/>
    <col min="11014" max="11014" width="14.625" style="72" customWidth="1"/>
    <col min="11015" max="11015" width="9" style="72"/>
    <col min="11016" max="11016" width="12.875" style="72" customWidth="1"/>
    <col min="11017" max="11017" width="5.875" style="72" customWidth="1"/>
    <col min="11018" max="11018" width="14.625" style="72" customWidth="1"/>
    <col min="11019" max="11264" width="9" style="72"/>
    <col min="11265" max="11265" width="3.25" style="72" customWidth="1"/>
    <col min="11266" max="11266" width="35.625" style="72" customWidth="1"/>
    <col min="11267" max="11267" width="7.375" style="72" customWidth="1"/>
    <col min="11268" max="11268" width="14.625" style="72" customWidth="1"/>
    <col min="11269" max="11269" width="9" style="72"/>
    <col min="11270" max="11270" width="14.625" style="72" customWidth="1"/>
    <col min="11271" max="11271" width="9" style="72"/>
    <col min="11272" max="11272" width="12.875" style="72" customWidth="1"/>
    <col min="11273" max="11273" width="5.875" style="72" customWidth="1"/>
    <col min="11274" max="11274" width="14.625" style="72" customWidth="1"/>
    <col min="11275" max="11520" width="9" style="72"/>
    <col min="11521" max="11521" width="3.25" style="72" customWidth="1"/>
    <col min="11522" max="11522" width="35.625" style="72" customWidth="1"/>
    <col min="11523" max="11523" width="7.375" style="72" customWidth="1"/>
    <col min="11524" max="11524" width="14.625" style="72" customWidth="1"/>
    <col min="11525" max="11525" width="9" style="72"/>
    <col min="11526" max="11526" width="14.625" style="72" customWidth="1"/>
    <col min="11527" max="11527" width="9" style="72"/>
    <col min="11528" max="11528" width="12.875" style="72" customWidth="1"/>
    <col min="11529" max="11529" width="5.875" style="72" customWidth="1"/>
    <col min="11530" max="11530" width="14.625" style="72" customWidth="1"/>
    <col min="11531" max="11776" width="9" style="72"/>
    <col min="11777" max="11777" width="3.25" style="72" customWidth="1"/>
    <col min="11778" max="11778" width="35.625" style="72" customWidth="1"/>
    <col min="11779" max="11779" width="7.375" style="72" customWidth="1"/>
    <col min="11780" max="11780" width="14.625" style="72" customWidth="1"/>
    <col min="11781" max="11781" width="9" style="72"/>
    <col min="11782" max="11782" width="14.625" style="72" customWidth="1"/>
    <col min="11783" max="11783" width="9" style="72"/>
    <col min="11784" max="11784" width="12.875" style="72" customWidth="1"/>
    <col min="11785" max="11785" width="5.875" style="72" customWidth="1"/>
    <col min="11786" max="11786" width="14.625" style="72" customWidth="1"/>
    <col min="11787" max="12032" width="9" style="72"/>
    <col min="12033" max="12033" width="3.25" style="72" customWidth="1"/>
    <col min="12034" max="12034" width="35.625" style="72" customWidth="1"/>
    <col min="12035" max="12035" width="7.375" style="72" customWidth="1"/>
    <col min="12036" max="12036" width="14.625" style="72" customWidth="1"/>
    <col min="12037" max="12037" width="9" style="72"/>
    <col min="12038" max="12038" width="14.625" style="72" customWidth="1"/>
    <col min="12039" max="12039" width="9" style="72"/>
    <col min="12040" max="12040" width="12.875" style="72" customWidth="1"/>
    <col min="12041" max="12041" width="5.875" style="72" customWidth="1"/>
    <col min="12042" max="12042" width="14.625" style="72" customWidth="1"/>
    <col min="12043" max="12288" width="9" style="72"/>
    <col min="12289" max="12289" width="3.25" style="72" customWidth="1"/>
    <col min="12290" max="12290" width="35.625" style="72" customWidth="1"/>
    <col min="12291" max="12291" width="7.375" style="72" customWidth="1"/>
    <col min="12292" max="12292" width="14.625" style="72" customWidth="1"/>
    <col min="12293" max="12293" width="9" style="72"/>
    <col min="12294" max="12294" width="14.625" style="72" customWidth="1"/>
    <col min="12295" max="12295" width="9" style="72"/>
    <col min="12296" max="12296" width="12.875" style="72" customWidth="1"/>
    <col min="12297" max="12297" width="5.875" style="72" customWidth="1"/>
    <col min="12298" max="12298" width="14.625" style="72" customWidth="1"/>
    <col min="12299" max="12544" width="9" style="72"/>
    <col min="12545" max="12545" width="3.25" style="72" customWidth="1"/>
    <col min="12546" max="12546" width="35.625" style="72" customWidth="1"/>
    <col min="12547" max="12547" width="7.375" style="72" customWidth="1"/>
    <col min="12548" max="12548" width="14.625" style="72" customWidth="1"/>
    <col min="12549" max="12549" width="9" style="72"/>
    <col min="12550" max="12550" width="14.625" style="72" customWidth="1"/>
    <col min="12551" max="12551" width="9" style="72"/>
    <col min="12552" max="12552" width="12.875" style="72" customWidth="1"/>
    <col min="12553" max="12553" width="5.875" style="72" customWidth="1"/>
    <col min="12554" max="12554" width="14.625" style="72" customWidth="1"/>
    <col min="12555" max="12800" width="9" style="72"/>
    <col min="12801" max="12801" width="3.25" style="72" customWidth="1"/>
    <col min="12802" max="12802" width="35.625" style="72" customWidth="1"/>
    <col min="12803" max="12803" width="7.375" style="72" customWidth="1"/>
    <col min="12804" max="12804" width="14.625" style="72" customWidth="1"/>
    <col min="12805" max="12805" width="9" style="72"/>
    <col min="12806" max="12806" width="14.625" style="72" customWidth="1"/>
    <col min="12807" max="12807" width="9" style="72"/>
    <col min="12808" max="12808" width="12.875" style="72" customWidth="1"/>
    <col min="12809" max="12809" width="5.875" style="72" customWidth="1"/>
    <col min="12810" max="12810" width="14.625" style="72" customWidth="1"/>
    <col min="12811" max="13056" width="9" style="72"/>
    <col min="13057" max="13057" width="3.25" style="72" customWidth="1"/>
    <col min="13058" max="13058" width="35.625" style="72" customWidth="1"/>
    <col min="13059" max="13059" width="7.375" style="72" customWidth="1"/>
    <col min="13060" max="13060" width="14.625" style="72" customWidth="1"/>
    <col min="13061" max="13061" width="9" style="72"/>
    <col min="13062" max="13062" width="14.625" style="72" customWidth="1"/>
    <col min="13063" max="13063" width="9" style="72"/>
    <col min="13064" max="13064" width="12.875" style="72" customWidth="1"/>
    <col min="13065" max="13065" width="5.875" style="72" customWidth="1"/>
    <col min="13066" max="13066" width="14.625" style="72" customWidth="1"/>
    <col min="13067" max="13312" width="9" style="72"/>
    <col min="13313" max="13313" width="3.25" style="72" customWidth="1"/>
    <col min="13314" max="13314" width="35.625" style="72" customWidth="1"/>
    <col min="13315" max="13315" width="7.375" style="72" customWidth="1"/>
    <col min="13316" max="13316" width="14.625" style="72" customWidth="1"/>
    <col min="13317" max="13317" width="9" style="72"/>
    <col min="13318" max="13318" width="14.625" style="72" customWidth="1"/>
    <col min="13319" max="13319" width="9" style="72"/>
    <col min="13320" max="13320" width="12.875" style="72" customWidth="1"/>
    <col min="13321" max="13321" width="5.875" style="72" customWidth="1"/>
    <col min="13322" max="13322" width="14.625" style="72" customWidth="1"/>
    <col min="13323" max="13568" width="9" style="72"/>
    <col min="13569" max="13569" width="3.25" style="72" customWidth="1"/>
    <col min="13570" max="13570" width="35.625" style="72" customWidth="1"/>
    <col min="13571" max="13571" width="7.375" style="72" customWidth="1"/>
    <col min="13572" max="13572" width="14.625" style="72" customWidth="1"/>
    <col min="13573" max="13573" width="9" style="72"/>
    <col min="13574" max="13574" width="14.625" style="72" customWidth="1"/>
    <col min="13575" max="13575" width="9" style="72"/>
    <col min="13576" max="13576" width="12.875" style="72" customWidth="1"/>
    <col min="13577" max="13577" width="5.875" style="72" customWidth="1"/>
    <col min="13578" max="13578" width="14.625" style="72" customWidth="1"/>
    <col min="13579" max="13824" width="9" style="72"/>
    <col min="13825" max="13825" width="3.25" style="72" customWidth="1"/>
    <col min="13826" max="13826" width="35.625" style="72" customWidth="1"/>
    <col min="13827" max="13827" width="7.375" style="72" customWidth="1"/>
    <col min="13828" max="13828" width="14.625" style="72" customWidth="1"/>
    <col min="13829" max="13829" width="9" style="72"/>
    <col min="13830" max="13830" width="14.625" style="72" customWidth="1"/>
    <col min="13831" max="13831" width="9" style="72"/>
    <col min="13832" max="13832" width="12.875" style="72" customWidth="1"/>
    <col min="13833" max="13833" width="5.875" style="72" customWidth="1"/>
    <col min="13834" max="13834" width="14.625" style="72" customWidth="1"/>
    <col min="13835" max="14080" width="9" style="72"/>
    <col min="14081" max="14081" width="3.25" style="72" customWidth="1"/>
    <col min="14082" max="14082" width="35.625" style="72" customWidth="1"/>
    <col min="14083" max="14083" width="7.375" style="72" customWidth="1"/>
    <col min="14084" max="14084" width="14.625" style="72" customWidth="1"/>
    <col min="14085" max="14085" width="9" style="72"/>
    <col min="14086" max="14086" width="14.625" style="72" customWidth="1"/>
    <col min="14087" max="14087" width="9" style="72"/>
    <col min="14088" max="14088" width="12.875" style="72" customWidth="1"/>
    <col min="14089" max="14089" width="5.875" style="72" customWidth="1"/>
    <col min="14090" max="14090" width="14.625" style="72" customWidth="1"/>
    <col min="14091" max="14336" width="9" style="72"/>
    <col min="14337" max="14337" width="3.25" style="72" customWidth="1"/>
    <col min="14338" max="14338" width="35.625" style="72" customWidth="1"/>
    <col min="14339" max="14339" width="7.375" style="72" customWidth="1"/>
    <col min="14340" max="14340" width="14.625" style="72" customWidth="1"/>
    <col min="14341" max="14341" width="9" style="72"/>
    <col min="14342" max="14342" width="14.625" style="72" customWidth="1"/>
    <col min="14343" max="14343" width="9" style="72"/>
    <col min="14344" max="14344" width="12.875" style="72" customWidth="1"/>
    <col min="14345" max="14345" width="5.875" style="72" customWidth="1"/>
    <col min="14346" max="14346" width="14.625" style="72" customWidth="1"/>
    <col min="14347" max="14592" width="9" style="72"/>
    <col min="14593" max="14593" width="3.25" style="72" customWidth="1"/>
    <col min="14594" max="14594" width="35.625" style="72" customWidth="1"/>
    <col min="14595" max="14595" width="7.375" style="72" customWidth="1"/>
    <col min="14596" max="14596" width="14.625" style="72" customWidth="1"/>
    <col min="14597" max="14597" width="9" style="72"/>
    <col min="14598" max="14598" width="14.625" style="72" customWidth="1"/>
    <col min="14599" max="14599" width="9" style="72"/>
    <col min="14600" max="14600" width="12.875" style="72" customWidth="1"/>
    <col min="14601" max="14601" width="5.875" style="72" customWidth="1"/>
    <col min="14602" max="14602" width="14.625" style="72" customWidth="1"/>
    <col min="14603" max="14848" width="9" style="72"/>
    <col min="14849" max="14849" width="3.25" style="72" customWidth="1"/>
    <col min="14850" max="14850" width="35.625" style="72" customWidth="1"/>
    <col min="14851" max="14851" width="7.375" style="72" customWidth="1"/>
    <col min="14852" max="14852" width="14.625" style="72" customWidth="1"/>
    <col min="14853" max="14853" width="9" style="72"/>
    <col min="14854" max="14854" width="14.625" style="72" customWidth="1"/>
    <col min="14855" max="14855" width="9" style="72"/>
    <col min="14856" max="14856" width="12.875" style="72" customWidth="1"/>
    <col min="14857" max="14857" width="5.875" style="72" customWidth="1"/>
    <col min="14858" max="14858" width="14.625" style="72" customWidth="1"/>
    <col min="14859" max="15104" width="9" style="72"/>
    <col min="15105" max="15105" width="3.25" style="72" customWidth="1"/>
    <col min="15106" max="15106" width="35.625" style="72" customWidth="1"/>
    <col min="15107" max="15107" width="7.375" style="72" customWidth="1"/>
    <col min="15108" max="15108" width="14.625" style="72" customWidth="1"/>
    <col min="15109" max="15109" width="9" style="72"/>
    <col min="15110" max="15110" width="14.625" style="72" customWidth="1"/>
    <col min="15111" max="15111" width="9" style="72"/>
    <col min="15112" max="15112" width="12.875" style="72" customWidth="1"/>
    <col min="15113" max="15113" width="5.875" style="72" customWidth="1"/>
    <col min="15114" max="15114" width="14.625" style="72" customWidth="1"/>
    <col min="15115" max="15360" width="9" style="72"/>
    <col min="15361" max="15361" width="3.25" style="72" customWidth="1"/>
    <col min="15362" max="15362" width="35.625" style="72" customWidth="1"/>
    <col min="15363" max="15363" width="7.375" style="72" customWidth="1"/>
    <col min="15364" max="15364" width="14.625" style="72" customWidth="1"/>
    <col min="15365" max="15365" width="9" style="72"/>
    <col min="15366" max="15366" width="14.625" style="72" customWidth="1"/>
    <col min="15367" max="15367" width="9" style="72"/>
    <col min="15368" max="15368" width="12.875" style="72" customWidth="1"/>
    <col min="15369" max="15369" width="5.875" style="72" customWidth="1"/>
    <col min="15370" max="15370" width="14.625" style="72" customWidth="1"/>
    <col min="15371" max="15616" width="9" style="72"/>
    <col min="15617" max="15617" width="3.25" style="72" customWidth="1"/>
    <col min="15618" max="15618" width="35.625" style="72" customWidth="1"/>
    <col min="15619" max="15619" width="7.375" style="72" customWidth="1"/>
    <col min="15620" max="15620" width="14.625" style="72" customWidth="1"/>
    <col min="15621" max="15621" width="9" style="72"/>
    <col min="15622" max="15622" width="14.625" style="72" customWidth="1"/>
    <col min="15623" max="15623" width="9" style="72"/>
    <col min="15624" max="15624" width="12.875" style="72" customWidth="1"/>
    <col min="15625" max="15625" width="5.875" style="72" customWidth="1"/>
    <col min="15626" max="15626" width="14.625" style="72" customWidth="1"/>
    <col min="15627" max="15872" width="9" style="72"/>
    <col min="15873" max="15873" width="3.25" style="72" customWidth="1"/>
    <col min="15874" max="15874" width="35.625" style="72" customWidth="1"/>
    <col min="15875" max="15875" width="7.375" style="72" customWidth="1"/>
    <col min="15876" max="15876" width="14.625" style="72" customWidth="1"/>
    <col min="15877" max="15877" width="9" style="72"/>
    <col min="15878" max="15878" width="14.625" style="72" customWidth="1"/>
    <col min="15879" max="15879" width="9" style="72"/>
    <col min="15880" max="15880" width="12.875" style="72" customWidth="1"/>
    <col min="15881" max="15881" width="5.875" style="72" customWidth="1"/>
    <col min="15882" max="15882" width="14.625" style="72" customWidth="1"/>
    <col min="15883" max="16128" width="9" style="72"/>
    <col min="16129" max="16129" width="3.25" style="72" customWidth="1"/>
    <col min="16130" max="16130" width="35.625" style="72" customWidth="1"/>
    <col min="16131" max="16131" width="7.375" style="72" customWidth="1"/>
    <col min="16132" max="16132" width="14.625" style="72" customWidth="1"/>
    <col min="16133" max="16133" width="9" style="72"/>
    <col min="16134" max="16134" width="14.625" style="72" customWidth="1"/>
    <col min="16135" max="16135" width="9" style="72"/>
    <col min="16136" max="16136" width="12.875" style="72" customWidth="1"/>
    <col min="16137" max="16137" width="5.875" style="72" customWidth="1"/>
    <col min="16138" max="16138" width="14.625" style="72" customWidth="1"/>
    <col min="16139" max="16384" width="9" style="72"/>
  </cols>
  <sheetData>
    <row r="1" spans="1:11" ht="23.25">
      <c r="A1" s="71" t="s">
        <v>98</v>
      </c>
    </row>
    <row r="2" spans="1:11">
      <c r="A2" s="73" t="s">
        <v>96</v>
      </c>
    </row>
    <row r="4" spans="1:11" ht="43.5" customHeight="1">
      <c r="A4" s="128" t="s">
        <v>20</v>
      </c>
      <c r="B4" s="128" t="s">
        <v>17</v>
      </c>
      <c r="C4" s="129" t="s">
        <v>78</v>
      </c>
      <c r="D4" s="129"/>
      <c r="E4" s="121" t="s">
        <v>79</v>
      </c>
      <c r="F4" s="122"/>
      <c r="G4" s="121" t="s">
        <v>80</v>
      </c>
      <c r="H4" s="122"/>
      <c r="I4" s="123" t="s">
        <v>97</v>
      </c>
      <c r="J4" s="124"/>
    </row>
    <row r="5" spans="1:11">
      <c r="A5" s="128"/>
      <c r="B5" s="128"/>
      <c r="C5" s="74" t="s">
        <v>21</v>
      </c>
      <c r="D5" s="74" t="s">
        <v>24</v>
      </c>
      <c r="E5" s="74" t="s">
        <v>21</v>
      </c>
      <c r="F5" s="74" t="s">
        <v>24</v>
      </c>
      <c r="G5" s="74" t="s">
        <v>21</v>
      </c>
      <c r="H5" s="74" t="s">
        <v>24</v>
      </c>
      <c r="I5" s="74" t="s">
        <v>21</v>
      </c>
      <c r="J5" s="74" t="s">
        <v>24</v>
      </c>
    </row>
    <row r="6" spans="1:11" ht="45">
      <c r="A6" s="75">
        <v>1</v>
      </c>
      <c r="B6" s="76" t="s">
        <v>63</v>
      </c>
      <c r="C6" s="110">
        <f>COUNT('สิงห์บุรี-55'!F5:F8)</f>
        <v>4</v>
      </c>
      <c r="D6" s="111">
        <f>SUM('สิงห์บุรี-55'!F5:F8)</f>
        <v>70407000</v>
      </c>
      <c r="E6" s="110">
        <f>$C6-COUNTIF('สิงห์บุรี-55'!I5:I8,0)</f>
        <v>4</v>
      </c>
      <c r="F6" s="111">
        <f>SUM('สิงห์บุรี-55'!I5:I8)</f>
        <v>70407000</v>
      </c>
      <c r="G6" s="110">
        <f>$C6-COUNTIF('สิงห์บุรี-55'!J5:J8,0)</f>
        <v>0</v>
      </c>
      <c r="H6" s="111">
        <f>SUM('สิงห์บุรี-55'!J5:J8)</f>
        <v>0</v>
      </c>
      <c r="I6" s="110">
        <f>$C6-COUNTIF('สิงห์บุรี-55'!K5:K8,0)</f>
        <v>0</v>
      </c>
      <c r="J6" s="111">
        <f>SUM('สิงห์บุรี-55'!K5:K8)</f>
        <v>0</v>
      </c>
    </row>
    <row r="7" spans="1:11">
      <c r="A7" s="75">
        <v>2</v>
      </c>
      <c r="B7" s="76" t="s">
        <v>31</v>
      </c>
      <c r="C7" s="110">
        <f>COUNT('สิงห์บุรี-55'!F9:F13)</f>
        <v>5</v>
      </c>
      <c r="D7" s="111">
        <f>SUM('สิงห์บุรี-55'!F9:F13)</f>
        <v>54412000</v>
      </c>
      <c r="E7" s="110">
        <f>$C7-COUNTIF('สิงห์บุรี-55'!I9:I13,0)</f>
        <v>3</v>
      </c>
      <c r="F7" s="111">
        <f>SUM('สิงห์บุรี-55'!I9:I13)</f>
        <v>42512000</v>
      </c>
      <c r="G7" s="110">
        <f>$C7-COUNTIF('สิงห์บุรี-55'!J9:J13,0)</f>
        <v>0</v>
      </c>
      <c r="H7" s="111">
        <f>SUM('สิงห์บุรี-55'!J9:J13)</f>
        <v>0</v>
      </c>
      <c r="I7" s="110">
        <f>$C7-COUNTIF('สิงห์บุรี-55'!K9:K13,0)</f>
        <v>2</v>
      </c>
      <c r="J7" s="111">
        <f>SUM('สิงห์บุรี-55'!K9:K13)</f>
        <v>11900000</v>
      </c>
    </row>
    <row r="8" spans="1:11">
      <c r="A8" s="75">
        <v>3</v>
      </c>
      <c r="B8" s="76" t="s">
        <v>32</v>
      </c>
      <c r="C8" s="110">
        <f>COUNT('สิงห์บุรี-55'!F14:F30)</f>
        <v>17</v>
      </c>
      <c r="D8" s="111">
        <f>SUM('สิงห์บุรี-55'!F14:F30)</f>
        <v>205209000</v>
      </c>
      <c r="E8" s="110">
        <f>$C8-COUNTIF('สิงห์บุรี-55'!I14:I30,0)</f>
        <v>8</v>
      </c>
      <c r="F8" s="111">
        <f>SUM('สิงห์บุรี-55'!I14:I30)</f>
        <v>121458000</v>
      </c>
      <c r="G8" s="110">
        <f>$C8-COUNTIF('สิงห์บุรี-55'!J14:J30,0)</f>
        <v>1</v>
      </c>
      <c r="H8" s="111">
        <f>SUM('สิงห์บุรี-55'!J14:J30)</f>
        <v>24712000</v>
      </c>
      <c r="I8" s="110">
        <f>$C8-COUNTIF('สิงห์บุรี-55'!K14:K30,0)</f>
        <v>9</v>
      </c>
      <c r="J8" s="111">
        <f>SUM('สิงห์บุรี-55'!K14:K30)</f>
        <v>59039000</v>
      </c>
    </row>
    <row r="9" spans="1:11">
      <c r="A9" s="125" t="s">
        <v>1</v>
      </c>
      <c r="B9" s="126"/>
      <c r="C9" s="110"/>
      <c r="D9" s="111">
        <v>10000000</v>
      </c>
      <c r="E9" s="110"/>
      <c r="F9" s="111">
        <v>10000000</v>
      </c>
      <c r="G9" s="110"/>
      <c r="H9" s="111"/>
      <c r="I9" s="110"/>
      <c r="J9" s="112"/>
    </row>
    <row r="10" spans="1:11" s="71" customFormat="1" ht="23.25">
      <c r="A10" s="127" t="s">
        <v>22</v>
      </c>
      <c r="B10" s="127"/>
      <c r="C10" s="113">
        <f t="shared" ref="C10:J10" si="0">SUM(C6:C9)</f>
        <v>26</v>
      </c>
      <c r="D10" s="113">
        <f t="shared" si="0"/>
        <v>340028000</v>
      </c>
      <c r="E10" s="113">
        <f t="shared" si="0"/>
        <v>15</v>
      </c>
      <c r="F10" s="113">
        <f t="shared" si="0"/>
        <v>244377000</v>
      </c>
      <c r="G10" s="113">
        <f t="shared" si="0"/>
        <v>1</v>
      </c>
      <c r="H10" s="113">
        <f t="shared" si="0"/>
        <v>24712000</v>
      </c>
      <c r="I10" s="113">
        <f t="shared" si="0"/>
        <v>11</v>
      </c>
      <c r="J10" s="113">
        <f t="shared" si="0"/>
        <v>70939000</v>
      </c>
      <c r="K10" s="118">
        <f>J10+H10+F10</f>
        <v>340028000</v>
      </c>
    </row>
    <row r="11" spans="1:11">
      <c r="A11" s="77"/>
      <c r="B11" s="77"/>
      <c r="C11" s="78"/>
      <c r="D11" s="79"/>
      <c r="E11" s="80"/>
      <c r="F11" s="80"/>
      <c r="G11" s="80"/>
      <c r="H11" s="80"/>
      <c r="I11" s="80"/>
      <c r="J11" s="80"/>
      <c r="K11" s="119">
        <f>K10-D10</f>
        <v>0</v>
      </c>
    </row>
    <row r="12" spans="1:11">
      <c r="A12" s="72" t="s">
        <v>90</v>
      </c>
      <c r="B12" s="81"/>
    </row>
  </sheetData>
  <mergeCells count="8">
    <mergeCell ref="E4:F4"/>
    <mergeCell ref="G4:H4"/>
    <mergeCell ref="I4:J4"/>
    <mergeCell ref="A9:B9"/>
    <mergeCell ref="A10:B10"/>
    <mergeCell ref="A4:A5"/>
    <mergeCell ref="B4:B5"/>
    <mergeCell ref="C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60"/>
  <sheetViews>
    <sheetView showGridLines="0" tabSelected="1" workbookViewId="0">
      <pane xSplit="5" ySplit="4" topLeftCell="F23" activePane="bottomRight" state="frozen"/>
      <selection pane="topRight" activeCell="F1" sqref="F1"/>
      <selection pane="bottomLeft" activeCell="A5" sqref="A5"/>
      <selection pane="bottomRight" activeCell="K28" sqref="K28"/>
    </sheetView>
  </sheetViews>
  <sheetFormatPr defaultRowHeight="11.25"/>
  <cols>
    <col min="1" max="1" width="5.625" style="3" customWidth="1"/>
    <col min="2" max="2" width="12.375" style="3" hidden="1" customWidth="1"/>
    <col min="3" max="3" width="6.375" style="3" hidden="1" customWidth="1"/>
    <col min="4" max="4" width="16.875" style="21" customWidth="1"/>
    <col min="5" max="5" width="23.875" style="22" customWidth="1"/>
    <col min="6" max="6" width="14.375" style="22" customWidth="1"/>
    <col min="7" max="7" width="15.25" style="23" hidden="1" customWidth="1"/>
    <col min="8" max="8" width="12.5" style="23" hidden="1" customWidth="1"/>
    <col min="9" max="10" width="12.5" style="23" customWidth="1"/>
    <col min="11" max="11" width="11.25" style="17" customWidth="1"/>
    <col min="12" max="12" width="46.5" style="2" customWidth="1"/>
    <col min="13" max="13" width="11.125" style="3" customWidth="1"/>
    <col min="14" max="16384" width="9" style="3"/>
  </cols>
  <sheetData>
    <row r="1" spans="1:13">
      <c r="A1" s="1" t="s">
        <v>33</v>
      </c>
      <c r="B1" s="41"/>
      <c r="C1" s="41"/>
      <c r="D1" s="42"/>
      <c r="E1" s="43"/>
      <c r="F1" s="43"/>
      <c r="G1" s="44"/>
      <c r="H1" s="44"/>
      <c r="I1" s="44"/>
      <c r="J1" s="44"/>
      <c r="K1" s="45"/>
      <c r="L1" s="46"/>
    </row>
    <row r="2" spans="1:13">
      <c r="A2" s="47" t="s">
        <v>26</v>
      </c>
      <c r="B2" s="1"/>
      <c r="C2" s="1"/>
      <c r="D2" s="42"/>
      <c r="E2" s="43"/>
      <c r="F2" s="43"/>
      <c r="G2" s="44"/>
      <c r="H2" s="44"/>
      <c r="I2" s="44"/>
      <c r="J2" s="44"/>
      <c r="K2" s="45"/>
      <c r="L2" s="46"/>
    </row>
    <row r="3" spans="1:13" s="82" customFormat="1" ht="32.25" customHeight="1">
      <c r="A3" s="138" t="s">
        <v>19</v>
      </c>
      <c r="B3" s="148" t="s">
        <v>29</v>
      </c>
      <c r="C3" s="142" t="s">
        <v>30</v>
      </c>
      <c r="D3" s="144" t="s">
        <v>27</v>
      </c>
      <c r="E3" s="132" t="s">
        <v>18</v>
      </c>
      <c r="F3" s="134" t="s">
        <v>81</v>
      </c>
      <c r="G3" s="136" t="s">
        <v>86</v>
      </c>
      <c r="H3" s="136" t="s">
        <v>87</v>
      </c>
      <c r="I3" s="136" t="s">
        <v>82</v>
      </c>
      <c r="J3" s="136" t="s">
        <v>83</v>
      </c>
      <c r="K3" s="140" t="s">
        <v>97</v>
      </c>
      <c r="L3" s="130" t="s">
        <v>84</v>
      </c>
      <c r="M3" s="132" t="s">
        <v>85</v>
      </c>
    </row>
    <row r="4" spans="1:13" s="83" customFormat="1" ht="36" customHeight="1">
      <c r="A4" s="139"/>
      <c r="B4" s="149"/>
      <c r="C4" s="143"/>
      <c r="D4" s="145"/>
      <c r="E4" s="146"/>
      <c r="F4" s="135"/>
      <c r="G4" s="137"/>
      <c r="H4" s="137"/>
      <c r="I4" s="137"/>
      <c r="J4" s="137"/>
      <c r="K4" s="147"/>
      <c r="L4" s="131"/>
      <c r="M4" s="133"/>
    </row>
    <row r="5" spans="1:13" s="16" customFormat="1" ht="80.25" customHeight="1">
      <c r="A5" s="53">
        <v>1</v>
      </c>
      <c r="B5" s="68">
        <v>1</v>
      </c>
      <c r="C5" s="48"/>
      <c r="D5" s="69" t="s">
        <v>39</v>
      </c>
      <c r="E5" s="99" t="s">
        <v>35</v>
      </c>
      <c r="F5" s="95">
        <v>59753000</v>
      </c>
      <c r="G5" s="61">
        <v>46672000</v>
      </c>
      <c r="H5" s="61">
        <f>+F5-G5</f>
        <v>13081000</v>
      </c>
      <c r="I5" s="95">
        <v>59753000</v>
      </c>
      <c r="J5" s="61">
        <v>0</v>
      </c>
      <c r="K5" s="61">
        <v>0</v>
      </c>
      <c r="L5" s="70" t="s">
        <v>102</v>
      </c>
      <c r="M5" s="84">
        <v>1</v>
      </c>
    </row>
    <row r="6" spans="1:13" s="16" customFormat="1" ht="108" customHeight="1">
      <c r="A6" s="51">
        <f>A5+1</f>
        <v>2</v>
      </c>
      <c r="B6" s="50">
        <v>1</v>
      </c>
      <c r="C6" s="51"/>
      <c r="D6" s="35"/>
      <c r="E6" s="100" t="s">
        <v>36</v>
      </c>
      <c r="F6" s="96">
        <v>3202000</v>
      </c>
      <c r="G6" s="57">
        <v>5631000</v>
      </c>
      <c r="H6" s="57">
        <f t="shared" ref="H6:H30" si="0">+F6-G6</f>
        <v>-2429000</v>
      </c>
      <c r="I6" s="96">
        <v>3202000</v>
      </c>
      <c r="J6" s="57">
        <v>0</v>
      </c>
      <c r="K6" s="57">
        <v>0</v>
      </c>
      <c r="L6" s="30" t="s">
        <v>65</v>
      </c>
      <c r="M6" s="31">
        <v>9</v>
      </c>
    </row>
    <row r="7" spans="1:13" s="16" customFormat="1" ht="68.25" customHeight="1">
      <c r="A7" s="51">
        <f t="shared" ref="A7:A30" si="1">A6+1</f>
        <v>3</v>
      </c>
      <c r="B7" s="50">
        <v>1</v>
      </c>
      <c r="C7" s="51"/>
      <c r="D7" s="36"/>
      <c r="E7" s="100" t="s">
        <v>37</v>
      </c>
      <c r="F7" s="96">
        <v>5252000</v>
      </c>
      <c r="G7" s="57">
        <v>5241000</v>
      </c>
      <c r="H7" s="57">
        <f t="shared" si="0"/>
        <v>11000</v>
      </c>
      <c r="I7" s="96">
        <v>5252000</v>
      </c>
      <c r="J7" s="57">
        <v>0</v>
      </c>
      <c r="K7" s="57">
        <v>0</v>
      </c>
      <c r="L7" s="52" t="s">
        <v>64</v>
      </c>
      <c r="M7" s="31">
        <v>4</v>
      </c>
    </row>
    <row r="8" spans="1:13" s="16" customFormat="1" ht="48.75" customHeight="1">
      <c r="A8" s="51">
        <f t="shared" si="1"/>
        <v>4</v>
      </c>
      <c r="B8" s="50">
        <v>1</v>
      </c>
      <c r="C8" s="51"/>
      <c r="D8" s="35"/>
      <c r="E8" s="100" t="s">
        <v>38</v>
      </c>
      <c r="F8" s="57">
        <v>2200000</v>
      </c>
      <c r="G8" s="57">
        <v>2200000</v>
      </c>
      <c r="H8" s="57">
        <f t="shared" si="0"/>
        <v>0</v>
      </c>
      <c r="I8" s="57">
        <v>2200000</v>
      </c>
      <c r="J8" s="57">
        <v>0</v>
      </c>
      <c r="K8" s="57">
        <v>0</v>
      </c>
      <c r="L8" s="117" t="s">
        <v>92</v>
      </c>
      <c r="M8" s="31">
        <v>10</v>
      </c>
    </row>
    <row r="9" spans="1:13" s="16" customFormat="1" ht="152.25" customHeight="1">
      <c r="A9" s="51">
        <f t="shared" si="1"/>
        <v>5</v>
      </c>
      <c r="B9" s="50">
        <v>2</v>
      </c>
      <c r="C9" s="51"/>
      <c r="D9" s="58" t="s">
        <v>3</v>
      </c>
      <c r="E9" s="99" t="s">
        <v>40</v>
      </c>
      <c r="F9" s="61">
        <v>20000000</v>
      </c>
      <c r="G9" s="61">
        <v>20000000</v>
      </c>
      <c r="H9" s="61">
        <f>+F9-G9</f>
        <v>0</v>
      </c>
      <c r="I9" s="61">
        <v>20000000</v>
      </c>
      <c r="J9" s="61">
        <v>0</v>
      </c>
      <c r="K9" s="61">
        <v>0</v>
      </c>
      <c r="L9" s="30" t="s">
        <v>103</v>
      </c>
      <c r="M9" s="31">
        <v>11</v>
      </c>
    </row>
    <row r="10" spans="1:13" s="66" customFormat="1" ht="59.25" customHeight="1">
      <c r="A10" s="53">
        <f>A9+1</f>
        <v>6</v>
      </c>
      <c r="B10" s="150">
        <v>2</v>
      </c>
      <c r="C10" s="64"/>
      <c r="D10" s="65"/>
      <c r="E10" s="100" t="s">
        <v>41</v>
      </c>
      <c r="F10" s="96">
        <v>21062000</v>
      </c>
      <c r="G10" s="57">
        <v>15062000</v>
      </c>
      <c r="H10" s="57">
        <f t="shared" si="0"/>
        <v>6000000</v>
      </c>
      <c r="I10" s="96">
        <v>21062000</v>
      </c>
      <c r="J10" s="57">
        <v>0</v>
      </c>
      <c r="K10" s="57">
        <v>0</v>
      </c>
      <c r="L10" s="30" t="s">
        <v>99</v>
      </c>
      <c r="M10" s="85">
        <v>2</v>
      </c>
    </row>
    <row r="11" spans="1:13" s="16" customFormat="1" ht="29.25" customHeight="1">
      <c r="A11" s="114">
        <f t="shared" si="1"/>
        <v>7</v>
      </c>
      <c r="B11" s="50">
        <v>2</v>
      </c>
      <c r="C11" s="51"/>
      <c r="D11" s="35"/>
      <c r="E11" s="100" t="s">
        <v>42</v>
      </c>
      <c r="F11" s="57">
        <v>10000000</v>
      </c>
      <c r="G11" s="57">
        <v>10000000</v>
      </c>
      <c r="H11" s="57">
        <f t="shared" si="0"/>
        <v>0</v>
      </c>
      <c r="I11" s="57">
        <v>0</v>
      </c>
      <c r="J11" s="57">
        <v>0</v>
      </c>
      <c r="K11" s="57">
        <v>10000000</v>
      </c>
      <c r="L11" s="30" t="s">
        <v>93</v>
      </c>
      <c r="M11" s="31">
        <v>24</v>
      </c>
    </row>
    <row r="12" spans="1:13" s="16" customFormat="1" ht="112.5" customHeight="1">
      <c r="A12" s="51">
        <f t="shared" si="1"/>
        <v>8</v>
      </c>
      <c r="B12" s="50">
        <v>2</v>
      </c>
      <c r="C12" s="51"/>
      <c r="D12" s="35"/>
      <c r="E12" s="100" t="s">
        <v>43</v>
      </c>
      <c r="F12" s="57">
        <v>1450000</v>
      </c>
      <c r="G12" s="57">
        <v>1450000</v>
      </c>
      <c r="H12" s="57">
        <f t="shared" si="0"/>
        <v>0</v>
      </c>
      <c r="I12" s="57">
        <v>1450000</v>
      </c>
      <c r="J12" s="57">
        <v>0</v>
      </c>
      <c r="K12" s="57">
        <v>0</v>
      </c>
      <c r="L12" s="30" t="s">
        <v>73</v>
      </c>
      <c r="M12" s="31">
        <v>17</v>
      </c>
    </row>
    <row r="13" spans="1:13" s="16" customFormat="1" ht="53.25" customHeight="1">
      <c r="A13" s="152">
        <f t="shared" si="1"/>
        <v>9</v>
      </c>
      <c r="B13" s="50">
        <v>2</v>
      </c>
      <c r="C13" s="51"/>
      <c r="D13" s="36"/>
      <c r="E13" s="100" t="s">
        <v>44</v>
      </c>
      <c r="F13" s="96">
        <v>1900000</v>
      </c>
      <c r="G13" s="57">
        <v>1900000</v>
      </c>
      <c r="H13" s="57">
        <f t="shared" si="0"/>
        <v>0</v>
      </c>
      <c r="I13" s="57">
        <v>0</v>
      </c>
      <c r="J13" s="57">
        <v>0</v>
      </c>
      <c r="K13" s="96">
        <v>1900000</v>
      </c>
      <c r="L13" s="30" t="s">
        <v>67</v>
      </c>
      <c r="M13" s="31">
        <v>20</v>
      </c>
    </row>
    <row r="14" spans="1:13" s="13" customFormat="1" ht="135">
      <c r="A14" s="151">
        <f t="shared" si="1"/>
        <v>10</v>
      </c>
      <c r="B14" s="86">
        <v>3</v>
      </c>
      <c r="C14" s="87"/>
      <c r="D14" s="88" t="s">
        <v>28</v>
      </c>
      <c r="E14" s="101" t="s">
        <v>45</v>
      </c>
      <c r="F14" s="97">
        <v>40535000</v>
      </c>
      <c r="G14" s="89">
        <v>19546000</v>
      </c>
      <c r="H14" s="89">
        <f t="shared" si="0"/>
        <v>20989000</v>
      </c>
      <c r="I14" s="89">
        <f>F14-J14</f>
        <v>15823000</v>
      </c>
      <c r="J14" s="89">
        <f>11250000+13462000</f>
        <v>24712000</v>
      </c>
      <c r="K14" s="89">
        <v>0</v>
      </c>
      <c r="L14" s="91" t="s">
        <v>100</v>
      </c>
      <c r="M14" s="92">
        <v>3</v>
      </c>
    </row>
    <row r="15" spans="1:13" s="93" customFormat="1" ht="48" customHeight="1">
      <c r="A15" s="51">
        <f t="shared" si="1"/>
        <v>11</v>
      </c>
      <c r="B15" s="54">
        <v>3</v>
      </c>
      <c r="C15" s="54"/>
      <c r="D15" s="37"/>
      <c r="E15" s="100" t="s">
        <v>46</v>
      </c>
      <c r="F15" s="98">
        <v>4043000</v>
      </c>
      <c r="G15" s="59">
        <v>2951000</v>
      </c>
      <c r="H15" s="59">
        <f t="shared" si="0"/>
        <v>1092000</v>
      </c>
      <c r="I15" s="98">
        <v>4043000</v>
      </c>
      <c r="J15" s="59">
        <v>0</v>
      </c>
      <c r="K15" s="59">
        <v>0</v>
      </c>
      <c r="L15" s="15" t="s">
        <v>5</v>
      </c>
      <c r="M15" s="12">
        <v>7</v>
      </c>
    </row>
    <row r="16" spans="1:13" s="93" customFormat="1" ht="71.25" customHeight="1">
      <c r="A16" s="51">
        <f t="shared" si="1"/>
        <v>12</v>
      </c>
      <c r="B16" s="54">
        <v>3</v>
      </c>
      <c r="C16" s="54"/>
      <c r="D16" s="37"/>
      <c r="E16" s="100" t="s">
        <v>47</v>
      </c>
      <c r="F16" s="57">
        <v>9433000</v>
      </c>
      <c r="G16" s="59">
        <v>9433000</v>
      </c>
      <c r="H16" s="59">
        <f t="shared" si="0"/>
        <v>0</v>
      </c>
      <c r="I16" s="59">
        <v>9433000</v>
      </c>
      <c r="J16" s="59">
        <v>0</v>
      </c>
      <c r="K16" s="59">
        <v>0</v>
      </c>
      <c r="L16" s="15" t="s">
        <v>9</v>
      </c>
      <c r="M16" s="12">
        <v>6</v>
      </c>
    </row>
    <row r="17" spans="1:13" s="93" customFormat="1" ht="88.5" customHeight="1">
      <c r="A17" s="51">
        <f t="shared" si="1"/>
        <v>13</v>
      </c>
      <c r="B17" s="54">
        <v>3</v>
      </c>
      <c r="C17" s="54"/>
      <c r="D17" s="37"/>
      <c r="E17" s="100" t="s">
        <v>52</v>
      </c>
      <c r="F17" s="57">
        <v>4508000</v>
      </c>
      <c r="G17" s="57">
        <v>4508000</v>
      </c>
      <c r="H17" s="59">
        <f t="shared" si="0"/>
        <v>0</v>
      </c>
      <c r="I17" s="57">
        <v>4508000</v>
      </c>
      <c r="J17" s="59">
        <v>0</v>
      </c>
      <c r="K17" s="59">
        <v>0</v>
      </c>
      <c r="L17" s="15" t="s">
        <v>75</v>
      </c>
      <c r="M17" s="12">
        <v>13</v>
      </c>
    </row>
    <row r="18" spans="1:13" s="93" customFormat="1" ht="54.75" customHeight="1">
      <c r="A18" s="51">
        <f t="shared" si="1"/>
        <v>14</v>
      </c>
      <c r="B18" s="54">
        <v>3</v>
      </c>
      <c r="C18" s="54"/>
      <c r="D18" s="37"/>
      <c r="E18" s="100" t="s">
        <v>49</v>
      </c>
      <c r="F18" s="98">
        <v>69310000</v>
      </c>
      <c r="G18" s="59">
        <v>46771000</v>
      </c>
      <c r="H18" s="59">
        <f t="shared" si="0"/>
        <v>22539000</v>
      </c>
      <c r="I18" s="98">
        <v>69310000</v>
      </c>
      <c r="J18" s="59">
        <v>0</v>
      </c>
      <c r="K18" s="59">
        <v>0</v>
      </c>
      <c r="L18" s="15" t="s">
        <v>91</v>
      </c>
      <c r="M18" s="12">
        <v>5</v>
      </c>
    </row>
    <row r="19" spans="1:13" s="93" customFormat="1" ht="54.75" customHeight="1">
      <c r="A19" s="51">
        <f t="shared" si="1"/>
        <v>15</v>
      </c>
      <c r="B19" s="54">
        <v>3</v>
      </c>
      <c r="C19" s="54"/>
      <c r="D19" s="37"/>
      <c r="E19" s="100" t="s">
        <v>50</v>
      </c>
      <c r="F19" s="59">
        <v>4530000</v>
      </c>
      <c r="G19" s="59">
        <v>4530000</v>
      </c>
      <c r="H19" s="59">
        <f t="shared" si="0"/>
        <v>0</v>
      </c>
      <c r="I19" s="59">
        <v>0</v>
      </c>
      <c r="J19" s="59">
        <v>0</v>
      </c>
      <c r="K19" s="59">
        <v>4530000</v>
      </c>
      <c r="L19" s="15" t="s">
        <v>16</v>
      </c>
      <c r="M19" s="12">
        <v>16</v>
      </c>
    </row>
    <row r="20" spans="1:13" s="93" customFormat="1" ht="70.5" customHeight="1">
      <c r="A20" s="51">
        <f t="shared" si="1"/>
        <v>16</v>
      </c>
      <c r="B20" s="54">
        <v>3</v>
      </c>
      <c r="C20" s="54"/>
      <c r="D20" s="37"/>
      <c r="E20" s="100" t="s">
        <v>51</v>
      </c>
      <c r="F20" s="98">
        <v>280000</v>
      </c>
      <c r="G20" s="59">
        <v>635000</v>
      </c>
      <c r="H20" s="59">
        <f t="shared" si="0"/>
        <v>-355000</v>
      </c>
      <c r="I20" s="59">
        <v>0</v>
      </c>
      <c r="J20" s="59">
        <v>0</v>
      </c>
      <c r="K20" s="98">
        <v>280000</v>
      </c>
      <c r="L20" s="15" t="s">
        <v>10</v>
      </c>
      <c r="M20" s="12">
        <v>18</v>
      </c>
    </row>
    <row r="21" spans="1:13" s="93" customFormat="1" ht="46.5" customHeight="1">
      <c r="A21" s="51">
        <f t="shared" si="1"/>
        <v>17</v>
      </c>
      <c r="B21" s="54">
        <v>3</v>
      </c>
      <c r="C21" s="54"/>
      <c r="D21" s="37"/>
      <c r="E21" s="100" t="s">
        <v>53</v>
      </c>
      <c r="F21" s="98">
        <v>4499000</v>
      </c>
      <c r="G21" s="59">
        <v>4964000</v>
      </c>
      <c r="H21" s="59">
        <f t="shared" si="0"/>
        <v>-465000</v>
      </c>
      <c r="I21" s="59">
        <v>0</v>
      </c>
      <c r="J21" s="59">
        <v>0</v>
      </c>
      <c r="K21" s="98">
        <v>4499000</v>
      </c>
      <c r="L21" s="15" t="s">
        <v>0</v>
      </c>
      <c r="M21" s="12">
        <v>22</v>
      </c>
    </row>
    <row r="22" spans="1:13" s="93" customFormat="1" ht="45">
      <c r="A22" s="55">
        <f t="shared" si="1"/>
        <v>18</v>
      </c>
      <c r="B22" s="56">
        <v>3</v>
      </c>
      <c r="C22" s="56"/>
      <c r="D22" s="39"/>
      <c r="E22" s="102" t="s">
        <v>54</v>
      </c>
      <c r="F22" s="60">
        <v>1950000</v>
      </c>
      <c r="G22" s="60">
        <v>1950000</v>
      </c>
      <c r="H22" s="60">
        <f t="shared" si="0"/>
        <v>0</v>
      </c>
      <c r="I22" s="60">
        <v>1950000</v>
      </c>
      <c r="J22" s="60">
        <v>0</v>
      </c>
      <c r="K22" s="60">
        <v>0</v>
      </c>
      <c r="L22" s="120" t="s">
        <v>101</v>
      </c>
      <c r="M22" s="12">
        <v>15</v>
      </c>
    </row>
    <row r="23" spans="1:13" s="93" customFormat="1" ht="53.25" customHeight="1">
      <c r="A23" s="55">
        <f t="shared" si="1"/>
        <v>19</v>
      </c>
      <c r="B23" s="54">
        <v>3</v>
      </c>
      <c r="C23" s="54"/>
      <c r="D23" s="37"/>
      <c r="E23" s="100" t="s">
        <v>56</v>
      </c>
      <c r="F23" s="59">
        <v>1000000</v>
      </c>
      <c r="G23" s="59">
        <v>1000000</v>
      </c>
      <c r="H23" s="59">
        <f t="shared" si="0"/>
        <v>0</v>
      </c>
      <c r="I23" s="59">
        <v>1000000</v>
      </c>
      <c r="J23" s="59">
        <v>0</v>
      </c>
      <c r="K23" s="59">
        <v>0</v>
      </c>
      <c r="L23" s="15" t="s">
        <v>94</v>
      </c>
      <c r="M23" s="12">
        <v>19</v>
      </c>
    </row>
    <row r="24" spans="1:13" s="93" customFormat="1" ht="105" customHeight="1">
      <c r="A24" s="51">
        <f t="shared" si="1"/>
        <v>20</v>
      </c>
      <c r="B24" s="54">
        <v>3</v>
      </c>
      <c r="C24" s="54"/>
      <c r="D24" s="37"/>
      <c r="E24" s="100" t="s">
        <v>57</v>
      </c>
      <c r="F24" s="59">
        <v>11541000</v>
      </c>
      <c r="G24" s="59">
        <v>11541000</v>
      </c>
      <c r="H24" s="59">
        <f t="shared" si="0"/>
        <v>0</v>
      </c>
      <c r="I24" s="59">
        <v>0</v>
      </c>
      <c r="J24" s="59">
        <v>0</v>
      </c>
      <c r="K24" s="59">
        <v>11541000</v>
      </c>
      <c r="L24" s="14" t="s">
        <v>12</v>
      </c>
      <c r="M24" s="12">
        <v>23</v>
      </c>
    </row>
    <row r="25" spans="1:13" s="94" customFormat="1" ht="74.25" customHeight="1">
      <c r="A25" s="51">
        <f t="shared" si="1"/>
        <v>21</v>
      </c>
      <c r="B25" s="51">
        <v>3</v>
      </c>
      <c r="C25" s="51"/>
      <c r="D25" s="35"/>
      <c r="E25" s="100" t="s">
        <v>2</v>
      </c>
      <c r="F25" s="57">
        <v>34000000</v>
      </c>
      <c r="G25" s="57">
        <v>34000000</v>
      </c>
      <c r="H25" s="57">
        <f t="shared" si="0"/>
        <v>0</v>
      </c>
      <c r="I25" s="57">
        <v>0</v>
      </c>
      <c r="J25" s="57">
        <v>0</v>
      </c>
      <c r="K25" s="57">
        <v>34000000</v>
      </c>
      <c r="L25" s="63" t="s">
        <v>95</v>
      </c>
      <c r="M25" s="31">
        <v>12</v>
      </c>
    </row>
    <row r="26" spans="1:13" s="93" customFormat="1" ht="44.25" customHeight="1">
      <c r="A26" s="51">
        <f t="shared" si="1"/>
        <v>22</v>
      </c>
      <c r="B26" s="54">
        <v>3</v>
      </c>
      <c r="C26" s="54"/>
      <c r="D26" s="37"/>
      <c r="E26" s="100" t="s">
        <v>59</v>
      </c>
      <c r="F26" s="59">
        <v>752000</v>
      </c>
      <c r="G26" s="59">
        <v>752000</v>
      </c>
      <c r="H26" s="59">
        <f t="shared" si="0"/>
        <v>0</v>
      </c>
      <c r="I26" s="59">
        <v>0</v>
      </c>
      <c r="J26" s="59">
        <v>0</v>
      </c>
      <c r="K26" s="59">
        <v>752000</v>
      </c>
      <c r="L26" s="34" t="s">
        <v>13</v>
      </c>
      <c r="M26" s="12">
        <v>25</v>
      </c>
    </row>
    <row r="27" spans="1:13" s="93" customFormat="1" ht="36" customHeight="1">
      <c r="A27" s="51">
        <f t="shared" si="1"/>
        <v>23</v>
      </c>
      <c r="B27" s="54">
        <v>3</v>
      </c>
      <c r="C27" s="54"/>
      <c r="D27" s="37"/>
      <c r="E27" s="100" t="s">
        <v>88</v>
      </c>
      <c r="F27" s="98">
        <v>1839000</v>
      </c>
      <c r="G27" s="59">
        <v>3000000</v>
      </c>
      <c r="H27" s="59">
        <f t="shared" si="0"/>
        <v>-1161000</v>
      </c>
      <c r="I27" s="59">
        <v>0</v>
      </c>
      <c r="J27" s="59">
        <v>0</v>
      </c>
      <c r="K27" s="98">
        <v>1839000</v>
      </c>
      <c r="L27" s="34" t="s">
        <v>14</v>
      </c>
      <c r="M27" s="12">
        <v>14</v>
      </c>
    </row>
    <row r="28" spans="1:13" s="93" customFormat="1" ht="163.5" customHeight="1">
      <c r="A28" s="51">
        <f t="shared" si="1"/>
        <v>24</v>
      </c>
      <c r="B28" s="54">
        <v>3</v>
      </c>
      <c r="C28" s="54"/>
      <c r="D28" s="37"/>
      <c r="E28" s="100" t="s">
        <v>61</v>
      </c>
      <c r="F28" s="98">
        <v>15391000</v>
      </c>
      <c r="G28" s="59">
        <v>8647000</v>
      </c>
      <c r="H28" s="59">
        <f t="shared" si="0"/>
        <v>6744000</v>
      </c>
      <c r="I28" s="98">
        <v>15391000</v>
      </c>
      <c r="J28" s="59">
        <v>0</v>
      </c>
      <c r="K28" s="59">
        <v>0</v>
      </c>
      <c r="L28" s="14" t="s">
        <v>104</v>
      </c>
      <c r="M28" s="12">
        <v>8</v>
      </c>
    </row>
    <row r="29" spans="1:13" s="93" customFormat="1" ht="87.75" customHeight="1">
      <c r="A29" s="51">
        <f t="shared" si="1"/>
        <v>25</v>
      </c>
      <c r="B29" s="54">
        <v>3</v>
      </c>
      <c r="C29" s="54"/>
      <c r="D29" s="37"/>
      <c r="E29" s="100" t="s">
        <v>60</v>
      </c>
      <c r="F29" s="59">
        <v>600000</v>
      </c>
      <c r="G29" s="59">
        <v>600000</v>
      </c>
      <c r="H29" s="59">
        <f t="shared" si="0"/>
        <v>0</v>
      </c>
      <c r="I29" s="59">
        <v>0</v>
      </c>
      <c r="J29" s="59">
        <v>0</v>
      </c>
      <c r="K29" s="59">
        <v>600000</v>
      </c>
      <c r="L29" s="15" t="s">
        <v>76</v>
      </c>
      <c r="M29" s="12">
        <v>21</v>
      </c>
    </row>
    <row r="30" spans="1:13" s="93" customFormat="1" ht="89.25" customHeight="1">
      <c r="A30" s="51">
        <f t="shared" si="1"/>
        <v>26</v>
      </c>
      <c r="B30" s="54">
        <v>3</v>
      </c>
      <c r="C30" s="54"/>
      <c r="D30" s="37"/>
      <c r="E30" s="100" t="s">
        <v>62</v>
      </c>
      <c r="F30" s="59">
        <v>998000</v>
      </c>
      <c r="G30" s="59">
        <v>998000</v>
      </c>
      <c r="H30" s="59">
        <f t="shared" si="0"/>
        <v>0</v>
      </c>
      <c r="I30" s="59">
        <v>0</v>
      </c>
      <c r="J30" s="59">
        <v>0</v>
      </c>
      <c r="K30" s="59">
        <v>998000</v>
      </c>
      <c r="L30" s="15" t="s">
        <v>70</v>
      </c>
      <c r="M30" s="12">
        <v>26</v>
      </c>
    </row>
    <row r="31" spans="1:13" s="106" customFormat="1" ht="24" hidden="1" customHeight="1">
      <c r="A31" s="103"/>
      <c r="B31" s="104"/>
      <c r="C31" s="105" t="s">
        <v>34</v>
      </c>
      <c r="D31" s="105"/>
      <c r="E31" s="107" t="s">
        <v>89</v>
      </c>
      <c r="F31" s="109">
        <f>SUM(F5:F30)</f>
        <v>330028000</v>
      </c>
      <c r="G31" s="108">
        <f>SUM(G5:G30)</f>
        <v>263982000</v>
      </c>
      <c r="H31" s="108"/>
      <c r="I31" s="108">
        <f>SUM(I5:I30)</f>
        <v>234377000</v>
      </c>
      <c r="J31" s="108">
        <f>SUM(J5:J30)</f>
        <v>24712000</v>
      </c>
      <c r="K31" s="108">
        <f>SUM(K5:K30)</f>
        <v>70939000</v>
      </c>
      <c r="L31" s="105"/>
      <c r="M31" s="105"/>
    </row>
    <row r="32" spans="1:13" s="32" customFormat="1">
      <c r="A32" s="10"/>
      <c r="B32" s="10"/>
      <c r="C32" s="10"/>
      <c r="D32" s="24"/>
      <c r="K32" s="18"/>
      <c r="L32" s="11"/>
    </row>
    <row r="33" spans="1:12" s="6" customFormat="1">
      <c r="D33" s="24"/>
      <c r="K33" s="19"/>
      <c r="L33" s="5"/>
    </row>
    <row r="34" spans="1:12" s="6" customFormat="1">
      <c r="A34" s="4"/>
      <c r="B34" s="4"/>
      <c r="C34" s="4"/>
      <c r="D34" s="24"/>
      <c r="K34" s="19"/>
      <c r="L34" s="5"/>
    </row>
    <row r="35" spans="1:12" s="8" customFormat="1" ht="23.25">
      <c r="A35" s="7"/>
      <c r="B35" s="7"/>
      <c r="C35" s="7"/>
      <c r="D35" s="26"/>
      <c r="E35" s="27">
        <f>COUNTA(E14:E30)</f>
        <v>17</v>
      </c>
      <c r="F35" s="27"/>
      <c r="G35" s="28"/>
      <c r="H35" s="28"/>
      <c r="I35" s="28"/>
      <c r="J35" s="28"/>
      <c r="K35" s="20"/>
      <c r="L35" s="9"/>
    </row>
    <row r="36" spans="1:12" s="6" customFormat="1">
      <c r="A36" s="4"/>
      <c r="B36" s="4"/>
      <c r="C36" s="4"/>
      <c r="D36" s="24"/>
      <c r="E36" s="25">
        <f>COUNTA(E5:E8)</f>
        <v>4</v>
      </c>
      <c r="F36" s="25"/>
      <c r="G36" s="29"/>
      <c r="H36" s="29"/>
      <c r="I36" s="29"/>
      <c r="J36" s="29"/>
      <c r="K36" s="19"/>
      <c r="L36" s="5"/>
    </row>
    <row r="37" spans="1:12" s="6" customFormat="1">
      <c r="A37" s="4"/>
      <c r="B37" s="4"/>
      <c r="C37" s="4"/>
      <c r="D37" s="24"/>
      <c r="E37" s="25">
        <f>COUNTA(E9:E13)</f>
        <v>5</v>
      </c>
      <c r="F37" s="25"/>
      <c r="G37" s="29"/>
      <c r="H37" s="29"/>
      <c r="I37" s="29"/>
      <c r="J37" s="29"/>
      <c r="K37" s="19"/>
      <c r="L37" s="5"/>
    </row>
    <row r="38" spans="1:12" s="6" customFormat="1">
      <c r="A38" s="4"/>
      <c r="B38" s="4"/>
      <c r="C38" s="4"/>
      <c r="D38" s="24"/>
      <c r="E38" s="25"/>
      <c r="F38" s="25"/>
      <c r="G38" s="29"/>
      <c r="H38" s="29"/>
      <c r="I38" s="29"/>
      <c r="J38" s="29"/>
      <c r="K38" s="19"/>
      <c r="L38" s="5"/>
    </row>
    <row r="39" spans="1:12" s="6" customFormat="1">
      <c r="A39" s="4"/>
      <c r="B39" s="4"/>
      <c r="C39" s="4"/>
      <c r="D39" s="24"/>
      <c r="E39" s="25"/>
      <c r="F39" s="25"/>
      <c r="G39" s="29"/>
      <c r="H39" s="29"/>
      <c r="I39" s="29"/>
      <c r="J39" s="29"/>
      <c r="K39" s="19"/>
      <c r="L39" s="5"/>
    </row>
    <row r="40" spans="1:12" s="6" customFormat="1">
      <c r="A40" s="4"/>
      <c r="B40" s="4"/>
      <c r="C40" s="4"/>
      <c r="D40" s="24"/>
      <c r="E40" s="25"/>
      <c r="F40" s="25"/>
      <c r="G40" s="29"/>
      <c r="H40" s="29"/>
      <c r="I40" s="29"/>
      <c r="J40" s="29"/>
      <c r="K40" s="19"/>
      <c r="L40" s="5"/>
    </row>
    <row r="41" spans="1:12" s="6" customFormat="1">
      <c r="A41" s="4"/>
      <c r="B41" s="4"/>
      <c r="C41" s="4"/>
      <c r="D41" s="24"/>
      <c r="E41" s="25"/>
      <c r="F41" s="25"/>
      <c r="G41" s="29"/>
      <c r="H41" s="29"/>
      <c r="I41" s="29"/>
      <c r="J41" s="29"/>
      <c r="K41" s="19"/>
      <c r="L41" s="5"/>
    </row>
    <row r="42" spans="1:12" s="6" customFormat="1">
      <c r="A42" s="4"/>
      <c r="B42" s="4"/>
      <c r="C42" s="4"/>
      <c r="D42" s="24"/>
      <c r="E42" s="25"/>
      <c r="F42" s="25"/>
      <c r="G42" s="29"/>
      <c r="H42" s="29"/>
      <c r="I42" s="29"/>
      <c r="J42" s="29"/>
      <c r="K42" s="19"/>
      <c r="L42" s="5"/>
    </row>
    <row r="43" spans="1:12" s="6" customFormat="1">
      <c r="A43" s="4"/>
      <c r="B43" s="4"/>
      <c r="C43" s="4"/>
      <c r="D43" s="24"/>
      <c r="E43" s="25"/>
      <c r="F43" s="25"/>
      <c r="G43" s="29"/>
      <c r="H43" s="29"/>
      <c r="I43" s="29"/>
      <c r="J43" s="29"/>
      <c r="K43" s="19"/>
      <c r="L43" s="5"/>
    </row>
    <row r="44" spans="1:12" s="6" customFormat="1">
      <c r="A44" s="4"/>
      <c r="B44" s="4"/>
      <c r="C44" s="4"/>
      <c r="D44" s="24"/>
      <c r="E44" s="25"/>
      <c r="F44" s="25"/>
      <c r="G44" s="29"/>
      <c r="H44" s="29"/>
      <c r="I44" s="29"/>
      <c r="J44" s="29"/>
      <c r="K44" s="19"/>
      <c r="L44" s="5"/>
    </row>
    <row r="45" spans="1:12" s="6" customFormat="1">
      <c r="A45" s="4"/>
      <c r="B45" s="4"/>
      <c r="C45" s="4"/>
      <c r="D45" s="24"/>
      <c r="E45" s="25"/>
      <c r="F45" s="25"/>
      <c r="G45" s="29"/>
      <c r="H45" s="29"/>
      <c r="I45" s="29"/>
      <c r="J45" s="29"/>
      <c r="K45" s="19"/>
      <c r="L45" s="5"/>
    </row>
    <row r="46" spans="1:12" s="6" customFormat="1">
      <c r="A46" s="4"/>
      <c r="B46" s="4"/>
      <c r="C46" s="4"/>
      <c r="D46" s="24"/>
      <c r="E46" s="25"/>
      <c r="F46" s="25"/>
      <c r="G46" s="29"/>
      <c r="H46" s="29"/>
      <c r="I46" s="29"/>
      <c r="J46" s="29"/>
      <c r="K46" s="19"/>
      <c r="L46" s="5"/>
    </row>
    <row r="47" spans="1:12" s="6" customFormat="1">
      <c r="A47" s="4"/>
      <c r="B47" s="4"/>
      <c r="C47" s="4"/>
      <c r="D47" s="24"/>
      <c r="E47" s="25"/>
      <c r="F47" s="25"/>
      <c r="G47" s="29"/>
      <c r="H47" s="29"/>
      <c r="I47" s="29"/>
      <c r="J47" s="29"/>
      <c r="K47" s="19"/>
      <c r="L47" s="5"/>
    </row>
    <row r="48" spans="1:12" s="6" customFormat="1">
      <c r="A48" s="4"/>
      <c r="B48" s="4"/>
      <c r="C48" s="4"/>
      <c r="D48" s="24"/>
      <c r="E48" s="25"/>
      <c r="F48" s="25"/>
      <c r="G48" s="29"/>
      <c r="H48" s="29"/>
      <c r="I48" s="29"/>
      <c r="J48" s="29"/>
      <c r="K48" s="19"/>
      <c r="L48" s="5"/>
    </row>
    <row r="49" spans="1:12" s="6" customFormat="1">
      <c r="A49" s="4"/>
      <c r="B49" s="4"/>
      <c r="C49" s="4"/>
      <c r="D49" s="24"/>
      <c r="E49" s="25"/>
      <c r="F49" s="25"/>
      <c r="G49" s="29"/>
      <c r="H49" s="29"/>
      <c r="I49" s="29"/>
      <c r="J49" s="29"/>
      <c r="K49" s="19"/>
      <c r="L49" s="5"/>
    </row>
    <row r="50" spans="1:12" s="6" customFormat="1">
      <c r="A50" s="4"/>
      <c r="B50" s="4"/>
      <c r="C50" s="4"/>
      <c r="D50" s="24"/>
      <c r="E50" s="25"/>
      <c r="F50" s="25"/>
      <c r="G50" s="29"/>
      <c r="H50" s="29"/>
      <c r="I50" s="29"/>
      <c r="J50" s="29"/>
      <c r="K50" s="19"/>
      <c r="L50" s="5"/>
    </row>
    <row r="51" spans="1:12" s="6" customFormat="1">
      <c r="A51" s="4"/>
      <c r="B51" s="4"/>
      <c r="C51" s="4"/>
      <c r="D51" s="24"/>
      <c r="E51" s="25"/>
      <c r="F51" s="25"/>
      <c r="G51" s="29"/>
      <c r="H51" s="29"/>
      <c r="I51" s="29"/>
      <c r="J51" s="29"/>
      <c r="K51" s="19"/>
      <c r="L51" s="5"/>
    </row>
    <row r="52" spans="1:12" s="6" customFormat="1">
      <c r="A52" s="4"/>
      <c r="B52" s="4"/>
      <c r="C52" s="4"/>
      <c r="D52" s="24"/>
      <c r="E52" s="25"/>
      <c r="F52" s="25"/>
      <c r="G52" s="29"/>
      <c r="H52" s="29"/>
      <c r="I52" s="29"/>
      <c r="J52" s="29"/>
      <c r="K52" s="19"/>
      <c r="L52" s="5"/>
    </row>
    <row r="53" spans="1:12" s="6" customFormat="1">
      <c r="A53" s="4"/>
      <c r="B53" s="4"/>
      <c r="C53" s="4"/>
      <c r="D53" s="24"/>
      <c r="E53" s="25"/>
      <c r="F53" s="25"/>
      <c r="G53" s="29"/>
      <c r="H53" s="29"/>
      <c r="I53" s="29"/>
      <c r="J53" s="29"/>
      <c r="K53" s="19"/>
      <c r="L53" s="5"/>
    </row>
    <row r="54" spans="1:12" s="6" customFormat="1">
      <c r="A54" s="4"/>
      <c r="B54" s="4"/>
      <c r="C54" s="4"/>
      <c r="D54" s="24"/>
      <c r="E54" s="25"/>
      <c r="F54" s="25"/>
      <c r="G54" s="29"/>
      <c r="H54" s="29"/>
      <c r="I54" s="29"/>
      <c r="J54" s="29"/>
      <c r="K54" s="19"/>
      <c r="L54" s="5"/>
    </row>
    <row r="55" spans="1:12" s="6" customFormat="1">
      <c r="A55" s="4"/>
      <c r="B55" s="4"/>
      <c r="C55" s="4"/>
      <c r="D55" s="24"/>
      <c r="E55" s="25"/>
      <c r="F55" s="25"/>
      <c r="G55" s="29"/>
      <c r="H55" s="29"/>
      <c r="I55" s="29"/>
      <c r="J55" s="29"/>
      <c r="K55" s="19"/>
      <c r="L55" s="5"/>
    </row>
    <row r="56" spans="1:12" s="6" customFormat="1">
      <c r="A56" s="4"/>
      <c r="B56" s="4"/>
      <c r="C56" s="4"/>
      <c r="D56" s="24"/>
      <c r="E56" s="25"/>
      <c r="F56" s="25"/>
      <c r="G56" s="29"/>
      <c r="H56" s="29"/>
      <c r="I56" s="29"/>
      <c r="J56" s="29"/>
      <c r="K56" s="19"/>
      <c r="L56" s="5"/>
    </row>
    <row r="57" spans="1:12" s="6" customFormat="1">
      <c r="A57" s="4"/>
      <c r="B57" s="4"/>
      <c r="C57" s="4"/>
      <c r="D57" s="24"/>
      <c r="E57" s="25"/>
      <c r="F57" s="25"/>
      <c r="G57" s="29"/>
      <c r="H57" s="29"/>
      <c r="I57" s="29"/>
      <c r="J57" s="29"/>
      <c r="K57" s="19"/>
      <c r="L57" s="5"/>
    </row>
    <row r="58" spans="1:12" s="6" customFormat="1">
      <c r="A58" s="4"/>
      <c r="B58" s="4"/>
      <c r="C58" s="4"/>
      <c r="D58" s="24"/>
      <c r="E58" s="25"/>
      <c r="F58" s="25"/>
      <c r="G58" s="29"/>
      <c r="H58" s="29"/>
      <c r="I58" s="29"/>
      <c r="J58" s="29"/>
      <c r="K58" s="19"/>
      <c r="L58" s="5"/>
    </row>
    <row r="59" spans="1:12" s="6" customFormat="1">
      <c r="A59" s="4"/>
      <c r="B59" s="4"/>
      <c r="C59" s="4"/>
      <c r="D59" s="24"/>
      <c r="E59" s="25"/>
      <c r="F59" s="25"/>
      <c r="G59" s="29"/>
      <c r="H59" s="29"/>
      <c r="I59" s="29"/>
      <c r="J59" s="29"/>
      <c r="K59" s="19"/>
      <c r="L59" s="5"/>
    </row>
    <row r="60" spans="1:12" s="6" customFormat="1">
      <c r="A60" s="4"/>
      <c r="B60" s="4"/>
      <c r="C60" s="4"/>
      <c r="D60" s="24"/>
      <c r="E60" s="25"/>
      <c r="F60" s="25"/>
      <c r="G60" s="29"/>
      <c r="H60" s="29"/>
      <c r="I60" s="29"/>
      <c r="J60" s="29"/>
      <c r="K60" s="19"/>
      <c r="L60" s="5"/>
    </row>
    <row r="61" spans="1:12" s="6" customFormat="1">
      <c r="A61" s="4"/>
      <c r="B61" s="4"/>
      <c r="C61" s="4"/>
      <c r="D61" s="24"/>
      <c r="E61" s="25"/>
      <c r="F61" s="25"/>
      <c r="G61" s="29"/>
      <c r="H61" s="29"/>
      <c r="I61" s="29"/>
      <c r="J61" s="29"/>
      <c r="K61" s="19"/>
      <c r="L61" s="5"/>
    </row>
    <row r="62" spans="1:12" s="6" customFormat="1">
      <c r="A62" s="4"/>
      <c r="B62" s="4"/>
      <c r="C62" s="4"/>
      <c r="D62" s="24"/>
      <c r="E62" s="25"/>
      <c r="F62" s="25"/>
      <c r="G62" s="29"/>
      <c r="H62" s="29"/>
      <c r="I62" s="29"/>
      <c r="J62" s="29"/>
      <c r="K62" s="19"/>
      <c r="L62" s="5"/>
    </row>
    <row r="63" spans="1:12" s="6" customFormat="1">
      <c r="A63" s="4"/>
      <c r="B63" s="4"/>
      <c r="C63" s="4"/>
      <c r="D63" s="24"/>
      <c r="E63" s="25"/>
      <c r="F63" s="25"/>
      <c r="G63" s="29"/>
      <c r="H63" s="29"/>
      <c r="I63" s="29"/>
      <c r="J63" s="29"/>
      <c r="K63" s="19"/>
      <c r="L63" s="5"/>
    </row>
    <row r="64" spans="1:12" s="6" customFormat="1">
      <c r="A64" s="4"/>
      <c r="B64" s="4"/>
      <c r="C64" s="4"/>
      <c r="D64" s="24"/>
      <c r="E64" s="25"/>
      <c r="F64" s="25"/>
      <c r="G64" s="29"/>
      <c r="H64" s="29"/>
      <c r="I64" s="29"/>
      <c r="J64" s="29"/>
      <c r="K64" s="19"/>
      <c r="L64" s="5"/>
    </row>
    <row r="65" spans="1:12" s="6" customFormat="1">
      <c r="A65" s="4"/>
      <c r="B65" s="4"/>
      <c r="C65" s="4"/>
      <c r="D65" s="24"/>
      <c r="E65" s="25"/>
      <c r="F65" s="25"/>
      <c r="G65" s="29"/>
      <c r="H65" s="29"/>
      <c r="I65" s="29"/>
      <c r="J65" s="29"/>
      <c r="K65" s="19"/>
      <c r="L65" s="5"/>
    </row>
    <row r="66" spans="1:12" s="6" customFormat="1">
      <c r="A66" s="4"/>
      <c r="B66" s="4"/>
      <c r="C66" s="4"/>
      <c r="D66" s="24"/>
      <c r="E66" s="25"/>
      <c r="F66" s="25"/>
      <c r="G66" s="29"/>
      <c r="H66" s="29"/>
      <c r="I66" s="29"/>
      <c r="J66" s="29"/>
      <c r="K66" s="19"/>
      <c r="L66" s="5"/>
    </row>
    <row r="67" spans="1:12" s="6" customFormat="1">
      <c r="A67" s="4"/>
      <c r="B67" s="4"/>
      <c r="C67" s="4"/>
      <c r="D67" s="24"/>
      <c r="E67" s="25"/>
      <c r="F67" s="25"/>
      <c r="G67" s="29"/>
      <c r="H67" s="29"/>
      <c r="I67" s="29"/>
      <c r="J67" s="29"/>
      <c r="K67" s="19"/>
      <c r="L67" s="5"/>
    </row>
    <row r="68" spans="1:12" s="6" customFormat="1">
      <c r="A68" s="4"/>
      <c r="B68" s="4"/>
      <c r="C68" s="4"/>
      <c r="D68" s="24"/>
      <c r="E68" s="25"/>
      <c r="F68" s="25"/>
      <c r="G68" s="29"/>
      <c r="H68" s="29"/>
      <c r="I68" s="29"/>
      <c r="J68" s="29"/>
      <c r="K68" s="19"/>
      <c r="L68" s="5"/>
    </row>
    <row r="69" spans="1:12" s="6" customFormat="1">
      <c r="A69" s="4"/>
      <c r="B69" s="4"/>
      <c r="C69" s="4"/>
      <c r="D69" s="24"/>
      <c r="E69" s="25"/>
      <c r="F69" s="25"/>
      <c r="G69" s="29"/>
      <c r="H69" s="29"/>
      <c r="I69" s="29"/>
      <c r="J69" s="29"/>
      <c r="K69" s="19"/>
      <c r="L69" s="5"/>
    </row>
    <row r="70" spans="1:12" s="6" customFormat="1">
      <c r="A70" s="4"/>
      <c r="B70" s="4"/>
      <c r="C70" s="4"/>
      <c r="D70" s="24"/>
      <c r="E70" s="25"/>
      <c r="F70" s="25"/>
      <c r="G70" s="29"/>
      <c r="H70" s="29"/>
      <c r="I70" s="29"/>
      <c r="J70" s="29"/>
      <c r="K70" s="19"/>
      <c r="L70" s="5"/>
    </row>
    <row r="71" spans="1:12" s="6" customFormat="1">
      <c r="A71" s="4"/>
      <c r="B71" s="4"/>
      <c r="C71" s="4"/>
      <c r="D71" s="24"/>
      <c r="E71" s="25"/>
      <c r="F71" s="25"/>
      <c r="G71" s="29"/>
      <c r="H71" s="29"/>
      <c r="I71" s="29"/>
      <c r="J71" s="29"/>
      <c r="K71" s="19"/>
      <c r="L71" s="5"/>
    </row>
    <row r="72" spans="1:12" s="6" customFormat="1">
      <c r="A72" s="4"/>
      <c r="B72" s="4"/>
      <c r="C72" s="4"/>
      <c r="D72" s="24"/>
      <c r="E72" s="25"/>
      <c r="F72" s="25"/>
      <c r="G72" s="29"/>
      <c r="H72" s="29"/>
      <c r="I72" s="29"/>
      <c r="J72" s="29"/>
      <c r="K72" s="19"/>
      <c r="L72" s="5"/>
    </row>
    <row r="73" spans="1:12" s="6" customFormat="1">
      <c r="A73" s="4"/>
      <c r="B73" s="4"/>
      <c r="C73" s="4"/>
      <c r="D73" s="24"/>
      <c r="E73" s="25"/>
      <c r="F73" s="25"/>
      <c r="G73" s="29"/>
      <c r="H73" s="29"/>
      <c r="I73" s="29"/>
      <c r="J73" s="29"/>
      <c r="K73" s="19"/>
      <c r="L73" s="5"/>
    </row>
    <row r="74" spans="1:12" s="6" customFormat="1">
      <c r="A74" s="4"/>
      <c r="B74" s="4"/>
      <c r="C74" s="4"/>
      <c r="D74" s="24"/>
      <c r="E74" s="25"/>
      <c r="F74" s="25"/>
      <c r="G74" s="29"/>
      <c r="H74" s="29"/>
      <c r="I74" s="29"/>
      <c r="J74" s="29"/>
      <c r="K74" s="19"/>
      <c r="L74" s="5"/>
    </row>
    <row r="75" spans="1:12" s="6" customFormat="1">
      <c r="A75" s="4"/>
      <c r="B75" s="4"/>
      <c r="C75" s="4"/>
      <c r="D75" s="24"/>
      <c r="E75" s="25"/>
      <c r="F75" s="25"/>
      <c r="G75" s="29"/>
      <c r="H75" s="29"/>
      <c r="I75" s="29"/>
      <c r="J75" s="29"/>
      <c r="K75" s="19"/>
      <c r="L75" s="5"/>
    </row>
    <row r="76" spans="1:12" s="6" customFormat="1">
      <c r="A76" s="4"/>
      <c r="B76" s="4"/>
      <c r="C76" s="4"/>
      <c r="D76" s="24"/>
      <c r="E76" s="25"/>
      <c r="F76" s="25"/>
      <c r="G76" s="29"/>
      <c r="H76" s="29"/>
      <c r="I76" s="29"/>
      <c r="J76" s="29"/>
      <c r="K76" s="19"/>
      <c r="L76" s="5"/>
    </row>
    <row r="77" spans="1:12" s="6" customFormat="1">
      <c r="A77" s="4"/>
      <c r="B77" s="4"/>
      <c r="C77" s="4"/>
      <c r="D77" s="24"/>
      <c r="E77" s="25"/>
      <c r="F77" s="25"/>
      <c r="G77" s="29"/>
      <c r="H77" s="29"/>
      <c r="I77" s="29"/>
      <c r="J77" s="29"/>
      <c r="K77" s="19"/>
      <c r="L77" s="5"/>
    </row>
    <row r="78" spans="1:12" s="6" customFormat="1">
      <c r="A78" s="4"/>
      <c r="B78" s="4"/>
      <c r="C78" s="4"/>
      <c r="D78" s="24"/>
      <c r="E78" s="25"/>
      <c r="F78" s="25"/>
      <c r="G78" s="29"/>
      <c r="H78" s="29"/>
      <c r="I78" s="29"/>
      <c r="J78" s="29"/>
      <c r="K78" s="19"/>
      <c r="L78" s="5"/>
    </row>
    <row r="79" spans="1:12" s="6" customFormat="1">
      <c r="A79" s="4"/>
      <c r="B79" s="4"/>
      <c r="C79" s="4"/>
      <c r="D79" s="24"/>
      <c r="E79" s="25"/>
      <c r="F79" s="25"/>
      <c r="G79" s="29"/>
      <c r="H79" s="29"/>
      <c r="I79" s="29"/>
      <c r="J79" s="29"/>
      <c r="K79" s="19"/>
      <c r="L79" s="5"/>
    </row>
    <row r="80" spans="1:12" s="6" customFormat="1">
      <c r="A80" s="4"/>
      <c r="B80" s="4"/>
      <c r="C80" s="4"/>
      <c r="D80" s="24"/>
      <c r="E80" s="25"/>
      <c r="F80" s="25"/>
      <c r="G80" s="29"/>
      <c r="H80" s="29"/>
      <c r="I80" s="29"/>
      <c r="J80" s="29"/>
      <c r="K80" s="19"/>
      <c r="L80" s="5"/>
    </row>
    <row r="81" spans="1:12" s="6" customFormat="1">
      <c r="A81" s="4"/>
      <c r="B81" s="4"/>
      <c r="C81" s="4"/>
      <c r="D81" s="24"/>
      <c r="E81" s="25"/>
      <c r="F81" s="25"/>
      <c r="G81" s="29"/>
      <c r="H81" s="29"/>
      <c r="I81" s="29"/>
      <c r="J81" s="29"/>
      <c r="K81" s="19"/>
      <c r="L81" s="5"/>
    </row>
    <row r="82" spans="1:12" s="6" customFormat="1">
      <c r="A82" s="4"/>
      <c r="B82" s="4"/>
      <c r="C82" s="4"/>
      <c r="D82" s="24"/>
      <c r="E82" s="25"/>
      <c r="F82" s="25"/>
      <c r="G82" s="29"/>
      <c r="H82" s="29"/>
      <c r="I82" s="29"/>
      <c r="J82" s="29"/>
      <c r="K82" s="19"/>
      <c r="L82" s="5"/>
    </row>
    <row r="83" spans="1:12" s="6" customFormat="1">
      <c r="A83" s="4"/>
      <c r="B83" s="4"/>
      <c r="C83" s="4"/>
      <c r="D83" s="24"/>
      <c r="E83" s="25"/>
      <c r="F83" s="25"/>
      <c r="G83" s="29"/>
      <c r="H83" s="29"/>
      <c r="I83" s="29"/>
      <c r="J83" s="29"/>
      <c r="K83" s="19"/>
      <c r="L83" s="5"/>
    </row>
    <row r="84" spans="1:12" s="6" customFormat="1">
      <c r="A84" s="4"/>
      <c r="B84" s="4"/>
      <c r="C84" s="4"/>
      <c r="D84" s="24"/>
      <c r="E84" s="25"/>
      <c r="F84" s="25"/>
      <c r="G84" s="29"/>
      <c r="H84" s="29"/>
      <c r="I84" s="29"/>
      <c r="J84" s="29"/>
      <c r="K84" s="19"/>
      <c r="L84" s="5"/>
    </row>
    <row r="85" spans="1:12" s="6" customFormat="1">
      <c r="A85" s="4"/>
      <c r="B85" s="4"/>
      <c r="C85" s="4"/>
      <c r="D85" s="24"/>
      <c r="E85" s="25"/>
      <c r="F85" s="25"/>
      <c r="G85" s="29"/>
      <c r="H85" s="29"/>
      <c r="I85" s="29"/>
      <c r="J85" s="29"/>
      <c r="K85" s="19"/>
      <c r="L85" s="5"/>
    </row>
    <row r="86" spans="1:12" s="6" customFormat="1">
      <c r="A86" s="4"/>
      <c r="B86" s="4"/>
      <c r="C86" s="4"/>
      <c r="D86" s="24"/>
      <c r="E86" s="25"/>
      <c r="F86" s="25"/>
      <c r="G86" s="29"/>
      <c r="H86" s="29"/>
      <c r="I86" s="29"/>
      <c r="J86" s="29"/>
      <c r="K86" s="19"/>
      <c r="L86" s="5"/>
    </row>
    <row r="87" spans="1:12" s="6" customFormat="1">
      <c r="A87" s="4"/>
      <c r="B87" s="4"/>
      <c r="C87" s="4"/>
      <c r="D87" s="24"/>
      <c r="E87" s="25"/>
      <c r="F87" s="25"/>
      <c r="G87" s="29"/>
      <c r="H87" s="29"/>
      <c r="I87" s="29"/>
      <c r="J87" s="29"/>
      <c r="K87" s="19"/>
      <c r="L87" s="5"/>
    </row>
    <row r="88" spans="1:12" s="6" customFormat="1">
      <c r="A88" s="4"/>
      <c r="B88" s="4"/>
      <c r="C88" s="4"/>
      <c r="D88" s="24"/>
      <c r="E88" s="25"/>
      <c r="F88" s="25"/>
      <c r="G88" s="29"/>
      <c r="H88" s="29"/>
      <c r="I88" s="29"/>
      <c r="J88" s="29"/>
      <c r="K88" s="19"/>
      <c r="L88" s="5"/>
    </row>
    <row r="89" spans="1:12" s="6" customFormat="1">
      <c r="A89" s="4"/>
      <c r="B89" s="4"/>
      <c r="C89" s="4"/>
      <c r="D89" s="24"/>
      <c r="E89" s="25"/>
      <c r="F89" s="25"/>
      <c r="G89" s="29"/>
      <c r="H89" s="29"/>
      <c r="I89" s="29"/>
      <c r="J89" s="29"/>
      <c r="K89" s="19"/>
      <c r="L89" s="5"/>
    </row>
    <row r="90" spans="1:12" s="6" customFormat="1">
      <c r="A90" s="4"/>
      <c r="B90" s="4"/>
      <c r="C90" s="4"/>
      <c r="D90" s="24"/>
      <c r="E90" s="25"/>
      <c r="F90" s="25"/>
      <c r="G90" s="29"/>
      <c r="H90" s="29"/>
      <c r="I90" s="29"/>
      <c r="J90" s="29"/>
      <c r="K90" s="19"/>
      <c r="L90" s="5"/>
    </row>
    <row r="91" spans="1:12" s="6" customFormat="1">
      <c r="A91" s="4"/>
      <c r="B91" s="4"/>
      <c r="C91" s="4"/>
      <c r="D91" s="24"/>
      <c r="E91" s="25"/>
      <c r="F91" s="25"/>
      <c r="G91" s="29"/>
      <c r="H91" s="29"/>
      <c r="I91" s="29"/>
      <c r="J91" s="29"/>
      <c r="K91" s="19"/>
      <c r="L91" s="5"/>
    </row>
    <row r="92" spans="1:12" s="6" customFormat="1">
      <c r="A92" s="4"/>
      <c r="B92" s="4"/>
      <c r="C92" s="4"/>
      <c r="D92" s="24"/>
      <c r="E92" s="25"/>
      <c r="F92" s="25"/>
      <c r="G92" s="29"/>
      <c r="H92" s="29"/>
      <c r="I92" s="29"/>
      <c r="J92" s="29"/>
      <c r="K92" s="19"/>
      <c r="L92" s="5"/>
    </row>
    <row r="93" spans="1:12" s="6" customFormat="1">
      <c r="A93" s="4"/>
      <c r="B93" s="4"/>
      <c r="C93" s="4"/>
      <c r="D93" s="24"/>
      <c r="E93" s="25"/>
      <c r="F93" s="25"/>
      <c r="G93" s="29"/>
      <c r="H93" s="29"/>
      <c r="I93" s="29"/>
      <c r="J93" s="29"/>
      <c r="K93" s="19"/>
      <c r="L93" s="5"/>
    </row>
    <row r="94" spans="1:12" s="6" customFormat="1">
      <c r="A94" s="4"/>
      <c r="B94" s="4"/>
      <c r="C94" s="4"/>
      <c r="D94" s="24"/>
      <c r="E94" s="25"/>
      <c r="F94" s="25"/>
      <c r="G94" s="29"/>
      <c r="H94" s="29"/>
      <c r="I94" s="29"/>
      <c r="J94" s="29"/>
      <c r="K94" s="19"/>
      <c r="L94" s="5"/>
    </row>
    <row r="95" spans="1:12" s="6" customFormat="1">
      <c r="A95" s="4"/>
      <c r="B95" s="4"/>
      <c r="C95" s="4"/>
      <c r="D95" s="24"/>
      <c r="E95" s="25"/>
      <c r="F95" s="25"/>
      <c r="G95" s="29"/>
      <c r="H95" s="29"/>
      <c r="I95" s="29"/>
      <c r="J95" s="29"/>
      <c r="K95" s="19"/>
      <c r="L95" s="5"/>
    </row>
    <row r="96" spans="1:12" s="6" customFormat="1">
      <c r="A96" s="4"/>
      <c r="B96" s="4"/>
      <c r="C96" s="4"/>
      <c r="D96" s="24"/>
      <c r="E96" s="25"/>
      <c r="F96" s="25"/>
      <c r="G96" s="29"/>
      <c r="H96" s="29"/>
      <c r="I96" s="29"/>
      <c r="J96" s="29"/>
      <c r="K96" s="19"/>
      <c r="L96" s="5"/>
    </row>
    <row r="97" spans="1:12" s="6" customFormat="1">
      <c r="A97" s="4"/>
      <c r="B97" s="4"/>
      <c r="C97" s="4"/>
      <c r="D97" s="24"/>
      <c r="E97" s="25"/>
      <c r="F97" s="25"/>
      <c r="G97" s="29"/>
      <c r="H97" s="29"/>
      <c r="I97" s="29"/>
      <c r="J97" s="29"/>
      <c r="K97" s="19"/>
      <c r="L97" s="5"/>
    </row>
    <row r="98" spans="1:12" s="6" customFormat="1">
      <c r="A98" s="4"/>
      <c r="B98" s="4"/>
      <c r="C98" s="4"/>
      <c r="D98" s="24"/>
      <c r="E98" s="25"/>
      <c r="F98" s="25"/>
      <c r="G98" s="29"/>
      <c r="H98" s="29"/>
      <c r="I98" s="29"/>
      <c r="J98" s="29"/>
      <c r="K98" s="19"/>
      <c r="L98" s="5"/>
    </row>
    <row r="99" spans="1:12" s="6" customFormat="1">
      <c r="A99" s="4"/>
      <c r="B99" s="4"/>
      <c r="C99" s="4"/>
      <c r="D99" s="24"/>
      <c r="E99" s="25"/>
      <c r="F99" s="25"/>
      <c r="G99" s="29"/>
      <c r="H99" s="29"/>
      <c r="I99" s="29"/>
      <c r="J99" s="29"/>
      <c r="K99" s="19"/>
      <c r="L99" s="5"/>
    </row>
    <row r="100" spans="1:12" s="6" customFormat="1">
      <c r="A100" s="4"/>
      <c r="B100" s="4"/>
      <c r="C100" s="4"/>
      <c r="D100" s="24"/>
      <c r="E100" s="25"/>
      <c r="F100" s="25"/>
      <c r="G100" s="29"/>
      <c r="H100" s="29"/>
      <c r="I100" s="29"/>
      <c r="J100" s="29"/>
      <c r="K100" s="19"/>
      <c r="L100" s="5"/>
    </row>
    <row r="101" spans="1:12" s="6" customFormat="1">
      <c r="A101" s="4"/>
      <c r="B101" s="4"/>
      <c r="C101" s="4"/>
      <c r="D101" s="24"/>
      <c r="E101" s="25"/>
      <c r="F101" s="25"/>
      <c r="G101" s="29"/>
      <c r="H101" s="29"/>
      <c r="I101" s="29"/>
      <c r="J101" s="29"/>
      <c r="K101" s="19"/>
      <c r="L101" s="5"/>
    </row>
    <row r="102" spans="1:12" s="6" customFormat="1">
      <c r="A102" s="4"/>
      <c r="B102" s="4"/>
      <c r="C102" s="4"/>
      <c r="D102" s="24"/>
      <c r="E102" s="25"/>
      <c r="F102" s="25"/>
      <c r="G102" s="29"/>
      <c r="H102" s="29"/>
      <c r="I102" s="29"/>
      <c r="J102" s="29"/>
      <c r="K102" s="19"/>
      <c r="L102" s="5"/>
    </row>
    <row r="103" spans="1:12" s="6" customFormat="1">
      <c r="A103" s="4"/>
      <c r="B103" s="4"/>
      <c r="C103" s="4"/>
      <c r="D103" s="24"/>
      <c r="E103" s="25"/>
      <c r="F103" s="25"/>
      <c r="G103" s="29"/>
      <c r="H103" s="29"/>
      <c r="I103" s="29"/>
      <c r="J103" s="29"/>
      <c r="K103" s="19"/>
      <c r="L103" s="5"/>
    </row>
    <row r="104" spans="1:12" s="6" customFormat="1">
      <c r="A104" s="4"/>
      <c r="B104" s="4"/>
      <c r="C104" s="4"/>
      <c r="D104" s="24"/>
      <c r="E104" s="25"/>
      <c r="F104" s="25"/>
      <c r="G104" s="29"/>
      <c r="H104" s="29"/>
      <c r="I104" s="29"/>
      <c r="J104" s="29"/>
      <c r="K104" s="19"/>
      <c r="L104" s="5"/>
    </row>
    <row r="105" spans="1:12" s="6" customFormat="1">
      <c r="A105" s="4"/>
      <c r="B105" s="4"/>
      <c r="C105" s="4"/>
      <c r="D105" s="24"/>
      <c r="E105" s="25"/>
      <c r="F105" s="25"/>
      <c r="G105" s="29"/>
      <c r="H105" s="29"/>
      <c r="I105" s="29"/>
      <c r="J105" s="29"/>
      <c r="K105" s="19"/>
      <c r="L105" s="5"/>
    </row>
    <row r="106" spans="1:12" s="6" customFormat="1">
      <c r="A106" s="4"/>
      <c r="B106" s="4"/>
      <c r="C106" s="4"/>
      <c r="D106" s="24"/>
      <c r="E106" s="25"/>
      <c r="F106" s="25"/>
      <c r="G106" s="29"/>
      <c r="H106" s="29"/>
      <c r="I106" s="29"/>
      <c r="J106" s="29"/>
      <c r="K106" s="19"/>
      <c r="L106" s="5"/>
    </row>
    <row r="107" spans="1:12" s="6" customFormat="1">
      <c r="A107" s="4"/>
      <c r="B107" s="4"/>
      <c r="C107" s="4"/>
      <c r="D107" s="24"/>
      <c r="E107" s="25"/>
      <c r="F107" s="25"/>
      <c r="G107" s="29"/>
      <c r="H107" s="29"/>
      <c r="I107" s="29"/>
      <c r="J107" s="29"/>
      <c r="K107" s="19"/>
      <c r="L107" s="5"/>
    </row>
    <row r="108" spans="1:12" s="6" customFormat="1">
      <c r="A108" s="4"/>
      <c r="B108" s="4"/>
      <c r="C108" s="4"/>
      <c r="D108" s="24"/>
      <c r="E108" s="25"/>
      <c r="F108" s="25"/>
      <c r="G108" s="29"/>
      <c r="H108" s="29"/>
      <c r="I108" s="29"/>
      <c r="J108" s="29"/>
      <c r="K108" s="19"/>
      <c r="L108" s="5"/>
    </row>
    <row r="109" spans="1:12" s="6" customFormat="1">
      <c r="A109" s="4"/>
      <c r="B109" s="4"/>
      <c r="C109" s="4"/>
      <c r="D109" s="24"/>
      <c r="E109" s="25"/>
      <c r="F109" s="25"/>
      <c r="G109" s="29"/>
      <c r="H109" s="29"/>
      <c r="I109" s="29"/>
      <c r="J109" s="29"/>
      <c r="K109" s="19"/>
      <c r="L109" s="5"/>
    </row>
    <row r="110" spans="1:12" s="6" customFormat="1">
      <c r="A110" s="4"/>
      <c r="B110" s="4"/>
      <c r="C110" s="4"/>
      <c r="D110" s="24"/>
      <c r="E110" s="25"/>
      <c r="F110" s="25"/>
      <c r="G110" s="29"/>
      <c r="H110" s="29"/>
      <c r="I110" s="29"/>
      <c r="J110" s="29"/>
      <c r="K110" s="19"/>
      <c r="L110" s="5"/>
    </row>
    <row r="111" spans="1:12" s="6" customFormat="1">
      <c r="A111" s="4"/>
      <c r="B111" s="4"/>
      <c r="C111" s="4"/>
      <c r="D111" s="24"/>
      <c r="E111" s="25"/>
      <c r="F111" s="25"/>
      <c r="G111" s="29"/>
      <c r="H111" s="29"/>
      <c r="I111" s="29"/>
      <c r="J111" s="29"/>
      <c r="K111" s="19"/>
      <c r="L111" s="5"/>
    </row>
    <row r="112" spans="1:12" s="6" customFormat="1">
      <c r="A112" s="4"/>
      <c r="B112" s="4"/>
      <c r="C112" s="4"/>
      <c r="D112" s="24"/>
      <c r="E112" s="25"/>
      <c r="F112" s="25"/>
      <c r="G112" s="29"/>
      <c r="H112" s="29"/>
      <c r="I112" s="29"/>
      <c r="J112" s="29"/>
      <c r="K112" s="19"/>
      <c r="L112" s="5"/>
    </row>
    <row r="113" spans="1:12" s="6" customFormat="1">
      <c r="A113" s="4"/>
      <c r="B113" s="4"/>
      <c r="C113" s="4"/>
      <c r="D113" s="24"/>
      <c r="E113" s="25"/>
      <c r="F113" s="25"/>
      <c r="G113" s="29"/>
      <c r="H113" s="29"/>
      <c r="I113" s="29"/>
      <c r="J113" s="29"/>
      <c r="K113" s="19"/>
      <c r="L113" s="5"/>
    </row>
    <row r="114" spans="1:12" s="6" customFormat="1">
      <c r="A114" s="4"/>
      <c r="B114" s="4"/>
      <c r="C114" s="4"/>
      <c r="D114" s="24"/>
      <c r="E114" s="25"/>
      <c r="F114" s="25"/>
      <c r="G114" s="29"/>
      <c r="H114" s="29"/>
      <c r="I114" s="29"/>
      <c r="J114" s="29"/>
      <c r="K114" s="19"/>
      <c r="L114" s="5"/>
    </row>
    <row r="115" spans="1:12" s="6" customFormat="1">
      <c r="A115" s="4"/>
      <c r="B115" s="4"/>
      <c r="C115" s="4"/>
      <c r="D115" s="24"/>
      <c r="E115" s="25"/>
      <c r="F115" s="25"/>
      <c r="G115" s="29"/>
      <c r="H115" s="29"/>
      <c r="I115" s="29"/>
      <c r="J115" s="29"/>
      <c r="K115" s="19"/>
      <c r="L115" s="5"/>
    </row>
    <row r="116" spans="1:12" s="6" customFormat="1">
      <c r="A116" s="4"/>
      <c r="B116" s="4"/>
      <c r="C116" s="4"/>
      <c r="D116" s="24"/>
      <c r="E116" s="25"/>
      <c r="F116" s="25"/>
      <c r="G116" s="29"/>
      <c r="H116" s="29"/>
      <c r="I116" s="29"/>
      <c r="J116" s="29"/>
      <c r="K116" s="19"/>
      <c r="L116" s="5"/>
    </row>
    <row r="117" spans="1:12" s="6" customFormat="1">
      <c r="A117" s="4"/>
      <c r="B117" s="4"/>
      <c r="C117" s="4"/>
      <c r="D117" s="24"/>
      <c r="E117" s="25"/>
      <c r="F117" s="25"/>
      <c r="G117" s="29"/>
      <c r="H117" s="29"/>
      <c r="I117" s="29"/>
      <c r="J117" s="29"/>
      <c r="K117" s="19"/>
      <c r="L117" s="5"/>
    </row>
    <row r="118" spans="1:12" s="6" customFormat="1">
      <c r="A118" s="4"/>
      <c r="B118" s="4"/>
      <c r="C118" s="4"/>
      <c r="D118" s="24"/>
      <c r="E118" s="25"/>
      <c r="F118" s="25"/>
      <c r="G118" s="29"/>
      <c r="H118" s="29"/>
      <c r="I118" s="29"/>
      <c r="J118" s="29"/>
      <c r="K118" s="19"/>
      <c r="L118" s="5"/>
    </row>
    <row r="119" spans="1:12" s="6" customFormat="1">
      <c r="A119" s="4"/>
      <c r="B119" s="4"/>
      <c r="C119" s="4"/>
      <c r="D119" s="24"/>
      <c r="E119" s="25"/>
      <c r="F119" s="25"/>
      <c r="G119" s="29"/>
      <c r="H119" s="29"/>
      <c r="I119" s="29"/>
      <c r="J119" s="29"/>
      <c r="K119" s="19"/>
      <c r="L119" s="5"/>
    </row>
    <row r="120" spans="1:12" s="6" customFormat="1">
      <c r="A120" s="4"/>
      <c r="B120" s="4"/>
      <c r="C120" s="4"/>
      <c r="D120" s="24"/>
      <c r="E120" s="25"/>
      <c r="F120" s="25"/>
      <c r="G120" s="29"/>
      <c r="H120" s="29"/>
      <c r="I120" s="29"/>
      <c r="J120" s="29"/>
      <c r="K120" s="19"/>
      <c r="L120" s="5"/>
    </row>
    <row r="121" spans="1:12" s="6" customFormat="1">
      <c r="A121" s="4"/>
      <c r="B121" s="4"/>
      <c r="C121" s="4"/>
      <c r="D121" s="24"/>
      <c r="E121" s="25"/>
      <c r="F121" s="25"/>
      <c r="G121" s="29"/>
      <c r="H121" s="29"/>
      <c r="I121" s="29"/>
      <c r="J121" s="29"/>
      <c r="K121" s="19"/>
      <c r="L121" s="5"/>
    </row>
    <row r="122" spans="1:12" s="6" customFormat="1">
      <c r="A122" s="4"/>
      <c r="B122" s="4"/>
      <c r="C122" s="4"/>
      <c r="D122" s="24"/>
      <c r="E122" s="25"/>
      <c r="F122" s="25"/>
      <c r="G122" s="29"/>
      <c r="H122" s="29"/>
      <c r="I122" s="29"/>
      <c r="J122" s="29"/>
      <c r="K122" s="19"/>
      <c r="L122" s="5"/>
    </row>
    <row r="123" spans="1:12" s="6" customFormat="1">
      <c r="A123" s="4"/>
      <c r="B123" s="4"/>
      <c r="C123" s="4"/>
      <c r="D123" s="24"/>
      <c r="E123" s="25"/>
      <c r="F123" s="25"/>
      <c r="G123" s="29"/>
      <c r="H123" s="29"/>
      <c r="I123" s="29"/>
      <c r="J123" s="29"/>
      <c r="K123" s="19"/>
      <c r="L123" s="5"/>
    </row>
    <row r="124" spans="1:12" s="6" customFormat="1">
      <c r="A124" s="4"/>
      <c r="B124" s="4"/>
      <c r="C124" s="4"/>
      <c r="D124" s="24"/>
      <c r="E124" s="25"/>
      <c r="F124" s="25"/>
      <c r="G124" s="29"/>
      <c r="H124" s="29"/>
      <c r="I124" s="29"/>
      <c r="J124" s="29"/>
      <c r="K124" s="19"/>
      <c r="L124" s="5"/>
    </row>
    <row r="125" spans="1:12" s="6" customFormat="1">
      <c r="A125" s="4"/>
      <c r="B125" s="4"/>
      <c r="C125" s="4"/>
      <c r="D125" s="24"/>
      <c r="E125" s="25"/>
      <c r="F125" s="25"/>
      <c r="G125" s="29"/>
      <c r="H125" s="29"/>
      <c r="I125" s="29"/>
      <c r="J125" s="29"/>
      <c r="K125" s="19"/>
      <c r="L125" s="5"/>
    </row>
    <row r="126" spans="1:12" s="6" customFormat="1">
      <c r="A126" s="4"/>
      <c r="B126" s="4"/>
      <c r="C126" s="4"/>
      <c r="D126" s="24"/>
      <c r="E126" s="25"/>
      <c r="F126" s="25"/>
      <c r="G126" s="29"/>
      <c r="H126" s="29"/>
      <c r="I126" s="29"/>
      <c r="J126" s="29"/>
      <c r="K126" s="19"/>
      <c r="L126" s="5"/>
    </row>
    <row r="127" spans="1:12" s="6" customFormat="1">
      <c r="A127" s="4"/>
      <c r="B127" s="4"/>
      <c r="C127" s="4"/>
      <c r="D127" s="24"/>
      <c r="E127" s="25"/>
      <c r="F127" s="25"/>
      <c r="G127" s="29"/>
      <c r="H127" s="29"/>
      <c r="I127" s="29"/>
      <c r="J127" s="29"/>
      <c r="K127" s="19"/>
      <c r="L127" s="5"/>
    </row>
    <row r="128" spans="1:12" s="6" customFormat="1">
      <c r="D128" s="24"/>
      <c r="E128" s="25"/>
      <c r="F128" s="25"/>
      <c r="G128" s="29"/>
      <c r="H128" s="29"/>
      <c r="I128" s="29"/>
      <c r="J128" s="29"/>
      <c r="K128" s="19"/>
      <c r="L128" s="5"/>
    </row>
    <row r="129" spans="4:12" s="6" customFormat="1">
      <c r="D129" s="24"/>
      <c r="E129" s="25"/>
      <c r="F129" s="25"/>
      <c r="G129" s="29"/>
      <c r="H129" s="29"/>
      <c r="I129" s="29"/>
      <c r="J129" s="29"/>
      <c r="K129" s="19"/>
      <c r="L129" s="5"/>
    </row>
    <row r="130" spans="4:12" s="6" customFormat="1">
      <c r="D130" s="24"/>
      <c r="E130" s="25"/>
      <c r="F130" s="25"/>
      <c r="G130" s="29"/>
      <c r="H130" s="29"/>
      <c r="I130" s="29"/>
      <c r="J130" s="29"/>
      <c r="K130" s="19"/>
      <c r="L130" s="5"/>
    </row>
    <row r="131" spans="4:12" s="6" customFormat="1">
      <c r="D131" s="24"/>
      <c r="E131" s="25"/>
      <c r="F131" s="25"/>
      <c r="G131" s="29"/>
      <c r="H131" s="29"/>
      <c r="I131" s="29"/>
      <c r="J131" s="29"/>
      <c r="K131" s="19"/>
      <c r="L131" s="5"/>
    </row>
    <row r="132" spans="4:12" s="6" customFormat="1">
      <c r="D132" s="24"/>
      <c r="E132" s="25"/>
      <c r="F132" s="25"/>
      <c r="G132" s="29"/>
      <c r="H132" s="29"/>
      <c r="I132" s="29"/>
      <c r="J132" s="29"/>
      <c r="K132" s="19"/>
      <c r="L132" s="5"/>
    </row>
    <row r="133" spans="4:12" s="6" customFormat="1">
      <c r="D133" s="24"/>
      <c r="E133" s="25"/>
      <c r="F133" s="25"/>
      <c r="G133" s="29"/>
      <c r="H133" s="29"/>
      <c r="I133" s="29"/>
      <c r="J133" s="29"/>
      <c r="K133" s="19"/>
      <c r="L133" s="5"/>
    </row>
    <row r="134" spans="4:12" s="6" customFormat="1">
      <c r="D134" s="24"/>
      <c r="E134" s="25"/>
      <c r="F134" s="25"/>
      <c r="G134" s="29"/>
      <c r="H134" s="29"/>
      <c r="I134" s="29"/>
      <c r="J134" s="29"/>
      <c r="K134" s="19"/>
      <c r="L134" s="5"/>
    </row>
    <row r="135" spans="4:12" s="6" customFormat="1">
      <c r="D135" s="24"/>
      <c r="E135" s="25"/>
      <c r="F135" s="25"/>
      <c r="G135" s="29"/>
      <c r="H135" s="29"/>
      <c r="I135" s="29"/>
      <c r="J135" s="29"/>
      <c r="K135" s="19"/>
      <c r="L135" s="5"/>
    </row>
    <row r="136" spans="4:12" s="6" customFormat="1">
      <c r="D136" s="24"/>
      <c r="E136" s="25"/>
      <c r="F136" s="25"/>
      <c r="G136" s="29"/>
      <c r="H136" s="29"/>
      <c r="I136" s="29"/>
      <c r="J136" s="29"/>
      <c r="K136" s="19"/>
      <c r="L136" s="5"/>
    </row>
    <row r="137" spans="4:12" s="6" customFormat="1">
      <c r="D137" s="24"/>
      <c r="E137" s="25"/>
      <c r="F137" s="25"/>
      <c r="G137" s="29"/>
      <c r="H137" s="29"/>
      <c r="I137" s="29"/>
      <c r="J137" s="29"/>
      <c r="K137" s="19"/>
      <c r="L137" s="5"/>
    </row>
    <row r="138" spans="4:12" s="6" customFormat="1">
      <c r="D138" s="24"/>
      <c r="E138" s="25"/>
      <c r="F138" s="25"/>
      <c r="G138" s="29"/>
      <c r="H138" s="29"/>
      <c r="I138" s="29"/>
      <c r="J138" s="29"/>
      <c r="K138" s="19"/>
      <c r="L138" s="5"/>
    </row>
    <row r="139" spans="4:12" s="6" customFormat="1">
      <c r="D139" s="24"/>
      <c r="E139" s="25"/>
      <c r="F139" s="25"/>
      <c r="G139" s="29"/>
      <c r="H139" s="29"/>
      <c r="I139" s="29"/>
      <c r="J139" s="29"/>
      <c r="K139" s="19"/>
      <c r="L139" s="5"/>
    </row>
    <row r="140" spans="4:12" s="6" customFormat="1">
      <c r="D140" s="24"/>
      <c r="E140" s="25"/>
      <c r="F140" s="25"/>
      <c r="G140" s="29"/>
      <c r="H140" s="29"/>
      <c r="I140" s="29"/>
      <c r="J140" s="29"/>
      <c r="K140" s="19"/>
      <c r="L140" s="5"/>
    </row>
    <row r="141" spans="4:12" s="6" customFormat="1">
      <c r="D141" s="24"/>
      <c r="E141" s="25"/>
      <c r="F141" s="25"/>
      <c r="G141" s="29"/>
      <c r="H141" s="29"/>
      <c r="I141" s="29"/>
      <c r="J141" s="29"/>
      <c r="K141" s="19"/>
      <c r="L141" s="5"/>
    </row>
    <row r="142" spans="4:12" s="6" customFormat="1">
      <c r="D142" s="24"/>
      <c r="E142" s="25"/>
      <c r="F142" s="25"/>
      <c r="G142" s="29"/>
      <c r="H142" s="29"/>
      <c r="I142" s="29"/>
      <c r="J142" s="29"/>
      <c r="K142" s="19"/>
      <c r="L142" s="5"/>
    </row>
    <row r="143" spans="4:12" s="6" customFormat="1">
      <c r="D143" s="24"/>
      <c r="E143" s="25"/>
      <c r="F143" s="25"/>
      <c r="G143" s="29"/>
      <c r="H143" s="29"/>
      <c r="I143" s="29"/>
      <c r="J143" s="29"/>
      <c r="K143" s="19"/>
      <c r="L143" s="5"/>
    </row>
    <row r="144" spans="4:12" s="6" customFormat="1">
      <c r="D144" s="24"/>
      <c r="E144" s="25"/>
      <c r="F144" s="25"/>
      <c r="G144" s="29"/>
      <c r="H144" s="29"/>
      <c r="I144" s="29"/>
      <c r="J144" s="29"/>
      <c r="K144" s="19"/>
      <c r="L144" s="5"/>
    </row>
    <row r="145" spans="4:12" s="6" customFormat="1">
      <c r="D145" s="24"/>
      <c r="E145" s="25"/>
      <c r="F145" s="25"/>
      <c r="G145" s="29"/>
      <c r="H145" s="29"/>
      <c r="I145" s="29"/>
      <c r="J145" s="29"/>
      <c r="K145" s="19"/>
      <c r="L145" s="5"/>
    </row>
    <row r="146" spans="4:12" s="6" customFormat="1">
      <c r="D146" s="24"/>
      <c r="E146" s="25"/>
      <c r="F146" s="25"/>
      <c r="G146" s="29"/>
      <c r="H146" s="29"/>
      <c r="I146" s="29"/>
      <c r="J146" s="29"/>
      <c r="K146" s="19"/>
      <c r="L146" s="5"/>
    </row>
    <row r="147" spans="4:12" s="6" customFormat="1">
      <c r="D147" s="24"/>
      <c r="E147" s="25"/>
      <c r="F147" s="25"/>
      <c r="G147" s="29"/>
      <c r="H147" s="29"/>
      <c r="I147" s="29"/>
      <c r="J147" s="29"/>
      <c r="K147" s="19"/>
      <c r="L147" s="5"/>
    </row>
    <row r="148" spans="4:12" s="6" customFormat="1">
      <c r="D148" s="24"/>
      <c r="E148" s="25"/>
      <c r="F148" s="25"/>
      <c r="G148" s="29"/>
      <c r="H148" s="29"/>
      <c r="I148" s="29"/>
      <c r="J148" s="29"/>
      <c r="K148" s="19"/>
      <c r="L148" s="5"/>
    </row>
    <row r="149" spans="4:12" s="6" customFormat="1">
      <c r="D149" s="24"/>
      <c r="E149" s="25"/>
      <c r="F149" s="25"/>
      <c r="G149" s="29"/>
      <c r="H149" s="29"/>
      <c r="I149" s="29"/>
      <c r="J149" s="29"/>
      <c r="K149" s="19"/>
      <c r="L149" s="5"/>
    </row>
    <row r="150" spans="4:12" s="6" customFormat="1">
      <c r="D150" s="24"/>
      <c r="E150" s="25"/>
      <c r="F150" s="25"/>
      <c r="G150" s="29"/>
      <c r="H150" s="29"/>
      <c r="I150" s="29"/>
      <c r="J150" s="29"/>
      <c r="K150" s="19"/>
      <c r="L150" s="5"/>
    </row>
    <row r="151" spans="4:12" s="6" customFormat="1">
      <c r="D151" s="24"/>
      <c r="E151" s="25"/>
      <c r="F151" s="25"/>
      <c r="G151" s="29"/>
      <c r="H151" s="29"/>
      <c r="I151" s="29"/>
      <c r="J151" s="29"/>
      <c r="K151" s="19"/>
      <c r="L151" s="5"/>
    </row>
    <row r="152" spans="4:12" s="6" customFormat="1">
      <c r="D152" s="24"/>
      <c r="E152" s="25"/>
      <c r="F152" s="25"/>
      <c r="G152" s="29"/>
      <c r="H152" s="29"/>
      <c r="I152" s="29"/>
      <c r="J152" s="29"/>
      <c r="K152" s="19"/>
      <c r="L152" s="5"/>
    </row>
    <row r="153" spans="4:12" s="6" customFormat="1">
      <c r="D153" s="24"/>
      <c r="E153" s="25"/>
      <c r="F153" s="25"/>
      <c r="G153" s="29"/>
      <c r="H153" s="29"/>
      <c r="I153" s="29"/>
      <c r="J153" s="29"/>
      <c r="K153" s="19"/>
      <c r="L153" s="5"/>
    </row>
    <row r="154" spans="4:12" s="6" customFormat="1">
      <c r="D154" s="24"/>
      <c r="E154" s="25"/>
      <c r="F154" s="25"/>
      <c r="G154" s="29"/>
      <c r="H154" s="29"/>
      <c r="I154" s="29"/>
      <c r="J154" s="29"/>
      <c r="K154" s="19"/>
      <c r="L154" s="5"/>
    </row>
    <row r="155" spans="4:12" s="6" customFormat="1">
      <c r="D155" s="24"/>
      <c r="E155" s="25"/>
      <c r="F155" s="25"/>
      <c r="G155" s="29"/>
      <c r="H155" s="29"/>
      <c r="I155" s="29"/>
      <c r="J155" s="29"/>
      <c r="K155" s="19"/>
      <c r="L155" s="5"/>
    </row>
    <row r="156" spans="4:12" s="6" customFormat="1">
      <c r="D156" s="24"/>
      <c r="E156" s="25"/>
      <c r="F156" s="25"/>
      <c r="G156" s="29"/>
      <c r="H156" s="29"/>
      <c r="I156" s="29"/>
      <c r="J156" s="29"/>
      <c r="K156" s="19"/>
      <c r="L156" s="5"/>
    </row>
    <row r="157" spans="4:12" s="6" customFormat="1">
      <c r="D157" s="24"/>
      <c r="E157" s="25"/>
      <c r="F157" s="25"/>
      <c r="G157" s="29"/>
      <c r="H157" s="29"/>
      <c r="I157" s="29"/>
      <c r="J157" s="29"/>
      <c r="K157" s="19"/>
      <c r="L157" s="5"/>
    </row>
    <row r="158" spans="4:12" s="6" customFormat="1">
      <c r="D158" s="24"/>
      <c r="E158" s="25"/>
      <c r="F158" s="25"/>
      <c r="G158" s="29"/>
      <c r="H158" s="29"/>
      <c r="I158" s="29"/>
      <c r="J158" s="29"/>
      <c r="K158" s="19"/>
      <c r="L158" s="5"/>
    </row>
    <row r="159" spans="4:12" s="6" customFormat="1">
      <c r="D159" s="24"/>
      <c r="E159" s="25"/>
      <c r="F159" s="25"/>
      <c r="G159" s="29"/>
      <c r="H159" s="29"/>
      <c r="I159" s="29"/>
      <c r="J159" s="29"/>
      <c r="K159" s="19"/>
      <c r="L159" s="5"/>
    </row>
    <row r="160" spans="4:12" s="6" customFormat="1">
      <c r="D160" s="24"/>
      <c r="E160" s="25"/>
      <c r="F160" s="25"/>
      <c r="G160" s="29"/>
      <c r="H160" s="29"/>
      <c r="I160" s="29"/>
      <c r="J160" s="29"/>
      <c r="K160" s="19"/>
      <c r="L160" s="5"/>
    </row>
  </sheetData>
  <mergeCells count="13">
    <mergeCell ref="L3:L4"/>
    <mergeCell ref="M3:M4"/>
    <mergeCell ref="F3:F4"/>
    <mergeCell ref="H3:H4"/>
    <mergeCell ref="A3:A4"/>
    <mergeCell ref="B3:B4"/>
    <mergeCell ref="C3:C4"/>
    <mergeCell ref="D3:D4"/>
    <mergeCell ref="E3:E4"/>
    <mergeCell ref="G3:G4"/>
    <mergeCell ref="I3:I4"/>
    <mergeCell ref="J3:J4"/>
    <mergeCell ref="K3:K4"/>
  </mergeCells>
  <phoneticPr fontId="3" type="noConversion"/>
  <pageMargins left="0.27" right="0.35433070866141736" top="0.43307086614173229" bottom="0.39370078740157483" header="0.28000000000000003" footer="0.19685039370078741"/>
  <pageSetup paperSize="9" scale="85" orientation="landscape" r:id="rId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M163"/>
  <sheetViews>
    <sheetView workbookViewId="0">
      <selection activeCell="F5" sqref="F5"/>
    </sheetView>
  </sheetViews>
  <sheetFormatPr defaultRowHeight="11.25"/>
  <cols>
    <col min="1" max="1" width="5.625" style="3" customWidth="1"/>
    <col min="2" max="2" width="12.375" style="3" hidden="1" customWidth="1"/>
    <col min="3" max="3" width="6.375" style="3" hidden="1" customWidth="1"/>
    <col min="4" max="4" width="16.875" style="21" customWidth="1"/>
    <col min="5" max="5" width="23.875" style="22" customWidth="1"/>
    <col min="6" max="6" width="14.375" style="22" customWidth="1"/>
    <col min="7" max="7" width="15.25" style="23" hidden="1" customWidth="1"/>
    <col min="8" max="8" width="12.5" style="23" hidden="1" customWidth="1"/>
    <col min="9" max="10" width="12.5" style="23" customWidth="1"/>
    <col min="11" max="11" width="11.25" style="17" customWidth="1"/>
    <col min="12" max="12" width="46.5" style="2" customWidth="1"/>
    <col min="13" max="13" width="11.125" style="3" customWidth="1"/>
    <col min="14" max="16384" width="9" style="3"/>
  </cols>
  <sheetData>
    <row r="1" spans="1:13">
      <c r="A1" s="1" t="s">
        <v>33</v>
      </c>
      <c r="B1" s="41"/>
      <c r="C1" s="41"/>
      <c r="D1" s="42"/>
      <c r="E1" s="43"/>
      <c r="F1" s="43"/>
      <c r="G1" s="44"/>
      <c r="H1" s="44"/>
      <c r="I1" s="44"/>
      <c r="J1" s="44"/>
      <c r="K1" s="45"/>
      <c r="L1" s="46"/>
    </row>
    <row r="2" spans="1:13">
      <c r="A2" s="47" t="s">
        <v>26</v>
      </c>
      <c r="B2" s="1"/>
      <c r="C2" s="1"/>
      <c r="D2" s="42"/>
      <c r="E2" s="43"/>
      <c r="F2" s="43"/>
      <c r="G2" s="44"/>
      <c r="H2" s="44"/>
      <c r="I2" s="44"/>
      <c r="J2" s="44"/>
      <c r="K2" s="45"/>
      <c r="L2" s="46"/>
    </row>
    <row r="3" spans="1:13" s="82" customFormat="1" ht="32.25" customHeight="1">
      <c r="A3" s="138" t="s">
        <v>19</v>
      </c>
      <c r="B3" s="140" t="s">
        <v>29</v>
      </c>
      <c r="C3" s="142" t="s">
        <v>30</v>
      </c>
      <c r="D3" s="144" t="s">
        <v>27</v>
      </c>
      <c r="E3" s="132" t="s">
        <v>18</v>
      </c>
      <c r="F3" s="134" t="s">
        <v>81</v>
      </c>
      <c r="G3" s="136" t="s">
        <v>86</v>
      </c>
      <c r="H3" s="136" t="s">
        <v>87</v>
      </c>
      <c r="I3" s="136" t="s">
        <v>82</v>
      </c>
      <c r="J3" s="136" t="s">
        <v>83</v>
      </c>
      <c r="K3" s="140" t="s">
        <v>25</v>
      </c>
      <c r="L3" s="130" t="s">
        <v>84</v>
      </c>
      <c r="M3" s="132" t="s">
        <v>85</v>
      </c>
    </row>
    <row r="4" spans="1:13" s="83" customFormat="1" ht="36" customHeight="1">
      <c r="A4" s="139"/>
      <c r="B4" s="141"/>
      <c r="C4" s="143"/>
      <c r="D4" s="145"/>
      <c r="E4" s="146"/>
      <c r="F4" s="135"/>
      <c r="G4" s="137"/>
      <c r="H4" s="137"/>
      <c r="I4" s="137"/>
      <c r="J4" s="137"/>
      <c r="K4" s="147"/>
      <c r="L4" s="131"/>
      <c r="M4" s="133"/>
    </row>
    <row r="5" spans="1:13" s="16" customFormat="1" ht="80.25" customHeight="1">
      <c r="A5" s="67">
        <v>1</v>
      </c>
      <c r="B5" s="68">
        <v>1</v>
      </c>
      <c r="C5" s="48"/>
      <c r="D5" s="69" t="s">
        <v>39</v>
      </c>
      <c r="E5" s="99" t="s">
        <v>35</v>
      </c>
      <c r="F5" s="95">
        <v>59753000</v>
      </c>
      <c r="G5" s="61">
        <v>46672000</v>
      </c>
      <c r="H5" s="61">
        <f>+F5-G5</f>
        <v>13081000</v>
      </c>
      <c r="I5" s="95">
        <v>59753000</v>
      </c>
      <c r="J5" s="61">
        <v>0</v>
      </c>
      <c r="K5" s="62"/>
      <c r="L5" s="70" t="s">
        <v>71</v>
      </c>
      <c r="M5" s="84">
        <v>1</v>
      </c>
    </row>
    <row r="6" spans="1:13" s="16" customFormat="1" ht="108" customHeight="1">
      <c r="A6" s="49">
        <f>A5+1</f>
        <v>2</v>
      </c>
      <c r="B6" s="50">
        <v>1</v>
      </c>
      <c r="C6" s="51"/>
      <c r="D6" s="35"/>
      <c r="E6" s="100" t="s">
        <v>36</v>
      </c>
      <c r="F6" s="96">
        <v>3291000</v>
      </c>
      <c r="G6" s="57">
        <v>5631000</v>
      </c>
      <c r="H6" s="57">
        <f t="shared" ref="H6:H33" si="0">+F6-G6</f>
        <v>-2340000</v>
      </c>
      <c r="I6" s="57"/>
      <c r="J6" s="57"/>
      <c r="K6" s="40"/>
      <c r="L6" s="30" t="s">
        <v>65</v>
      </c>
      <c r="M6" s="31">
        <v>9</v>
      </c>
    </row>
    <row r="7" spans="1:13" s="16" customFormat="1" ht="68.25" customHeight="1">
      <c r="A7" s="49">
        <f t="shared" ref="A7:A33" si="1">A6+1</f>
        <v>3</v>
      </c>
      <c r="B7" s="50">
        <v>1</v>
      </c>
      <c r="C7" s="51"/>
      <c r="D7" s="36"/>
      <c r="E7" s="100" t="s">
        <v>37</v>
      </c>
      <c r="F7" s="96">
        <v>5252000</v>
      </c>
      <c r="G7" s="57">
        <v>5241000</v>
      </c>
      <c r="H7" s="57">
        <f t="shared" si="0"/>
        <v>11000</v>
      </c>
      <c r="I7" s="57"/>
      <c r="J7" s="57"/>
      <c r="K7" s="40"/>
      <c r="L7" s="52" t="s">
        <v>64</v>
      </c>
      <c r="M7" s="31">
        <v>4</v>
      </c>
    </row>
    <row r="8" spans="1:13" s="16" customFormat="1" ht="55.5" customHeight="1">
      <c r="A8" s="49">
        <f t="shared" si="1"/>
        <v>4</v>
      </c>
      <c r="B8" s="50">
        <v>1</v>
      </c>
      <c r="C8" s="51"/>
      <c r="D8" s="35"/>
      <c r="E8" s="100" t="s">
        <v>38</v>
      </c>
      <c r="F8" s="57">
        <v>2200000</v>
      </c>
      <c r="G8" s="57">
        <v>2200000</v>
      </c>
      <c r="H8" s="57">
        <f t="shared" si="0"/>
        <v>0</v>
      </c>
      <c r="I8" s="57"/>
      <c r="J8" s="57"/>
      <c r="K8" s="40" t="s">
        <v>23</v>
      </c>
      <c r="L8" s="52" t="s">
        <v>72</v>
      </c>
      <c r="M8" s="31">
        <v>10</v>
      </c>
    </row>
    <row r="9" spans="1:13" s="16" customFormat="1" ht="123.75">
      <c r="A9" s="49">
        <f t="shared" si="1"/>
        <v>5</v>
      </c>
      <c r="B9" s="50">
        <v>2</v>
      </c>
      <c r="C9" s="51"/>
      <c r="D9" s="58" t="s">
        <v>3</v>
      </c>
      <c r="E9" s="99" t="s">
        <v>40</v>
      </c>
      <c r="F9" s="61">
        <v>20000000</v>
      </c>
      <c r="G9" s="61">
        <v>20000000</v>
      </c>
      <c r="H9" s="61">
        <f>+F9-G9</f>
        <v>0</v>
      </c>
      <c r="I9" s="61"/>
      <c r="J9" s="61"/>
      <c r="K9" s="40"/>
      <c r="L9" s="30" t="s">
        <v>8</v>
      </c>
      <c r="M9" s="31">
        <v>11</v>
      </c>
    </row>
    <row r="10" spans="1:13" s="66" customFormat="1" ht="55.5" customHeight="1">
      <c r="A10" s="53">
        <f>A9+1</f>
        <v>6</v>
      </c>
      <c r="B10" s="64">
        <v>2</v>
      </c>
      <c r="C10" s="64"/>
      <c r="D10" s="65"/>
      <c r="E10" s="100" t="s">
        <v>41</v>
      </c>
      <c r="F10" s="96">
        <v>21062000</v>
      </c>
      <c r="G10" s="57">
        <v>15062000</v>
      </c>
      <c r="H10" s="57">
        <f t="shared" si="0"/>
        <v>6000000</v>
      </c>
      <c r="I10" s="57"/>
      <c r="J10" s="57"/>
      <c r="K10" s="62"/>
      <c r="L10" s="30" t="s">
        <v>68</v>
      </c>
      <c r="M10" s="85">
        <v>2</v>
      </c>
    </row>
    <row r="11" spans="1:13" s="16" customFormat="1" ht="48" customHeight="1">
      <c r="A11" s="114">
        <f t="shared" si="1"/>
        <v>7</v>
      </c>
      <c r="B11" s="51">
        <v>2</v>
      </c>
      <c r="C11" s="51"/>
      <c r="D11" s="35"/>
      <c r="E11" s="100" t="s">
        <v>42</v>
      </c>
      <c r="F11" s="57">
        <v>10000000</v>
      </c>
      <c r="G11" s="57">
        <v>10000000</v>
      </c>
      <c r="H11" s="57">
        <f t="shared" si="0"/>
        <v>0</v>
      </c>
      <c r="I11" s="57">
        <v>10000000</v>
      </c>
      <c r="J11" s="57"/>
      <c r="K11" s="62"/>
      <c r="L11" s="30" t="s">
        <v>66</v>
      </c>
      <c r="M11" s="31">
        <v>24</v>
      </c>
    </row>
    <row r="12" spans="1:13" s="16" customFormat="1" ht="112.5" customHeight="1">
      <c r="A12" s="51">
        <f t="shared" si="1"/>
        <v>8</v>
      </c>
      <c r="B12" s="51">
        <v>2</v>
      </c>
      <c r="C12" s="51"/>
      <c r="D12" s="35"/>
      <c r="E12" s="100" t="s">
        <v>43</v>
      </c>
      <c r="F12" s="57">
        <v>1450000</v>
      </c>
      <c r="G12" s="57">
        <v>1450000</v>
      </c>
      <c r="H12" s="57">
        <f t="shared" si="0"/>
        <v>0</v>
      </c>
      <c r="I12" s="57">
        <v>1450000</v>
      </c>
      <c r="J12" s="57">
        <v>0</v>
      </c>
      <c r="K12" s="40"/>
      <c r="L12" s="30" t="s">
        <v>73</v>
      </c>
      <c r="M12" s="31">
        <v>17</v>
      </c>
    </row>
    <row r="13" spans="1:13" s="16" customFormat="1" ht="57" customHeight="1">
      <c r="A13" s="51">
        <f t="shared" si="1"/>
        <v>9</v>
      </c>
      <c r="B13" s="51">
        <v>2</v>
      </c>
      <c r="C13" s="51"/>
      <c r="D13" s="36"/>
      <c r="E13" s="100" t="s">
        <v>44</v>
      </c>
      <c r="F13" s="96">
        <v>1900000</v>
      </c>
      <c r="G13" s="57">
        <v>1900000</v>
      </c>
      <c r="H13" s="57">
        <f t="shared" si="0"/>
        <v>0</v>
      </c>
      <c r="I13" s="57">
        <v>0</v>
      </c>
      <c r="J13" s="57">
        <v>0</v>
      </c>
      <c r="K13" s="40" t="s">
        <v>23</v>
      </c>
      <c r="L13" s="30" t="s">
        <v>67</v>
      </c>
      <c r="M13" s="31">
        <v>20</v>
      </c>
    </row>
    <row r="14" spans="1:13" s="13" customFormat="1" ht="51">
      <c r="A14" s="115">
        <f t="shared" si="1"/>
        <v>10</v>
      </c>
      <c r="B14" s="86">
        <v>3</v>
      </c>
      <c r="C14" s="87"/>
      <c r="D14" s="88" t="s">
        <v>28</v>
      </c>
      <c r="E14" s="101" t="s">
        <v>45</v>
      </c>
      <c r="F14" s="97">
        <v>40535000</v>
      </c>
      <c r="G14" s="89">
        <v>19546000</v>
      </c>
      <c r="H14" s="89">
        <f t="shared" si="0"/>
        <v>20989000</v>
      </c>
      <c r="I14" s="89"/>
      <c r="J14" s="89"/>
      <c r="K14" s="90" t="s">
        <v>23</v>
      </c>
      <c r="L14" s="91" t="s">
        <v>4</v>
      </c>
      <c r="M14" s="92">
        <v>3</v>
      </c>
    </row>
    <row r="15" spans="1:13" s="93" customFormat="1" ht="48" customHeight="1">
      <c r="A15" s="116">
        <f t="shared" si="1"/>
        <v>11</v>
      </c>
      <c r="B15" s="54">
        <v>3</v>
      </c>
      <c r="C15" s="54"/>
      <c r="D15" s="37"/>
      <c r="E15" s="100" t="s">
        <v>46</v>
      </c>
      <c r="F15" s="98">
        <v>4043000</v>
      </c>
      <c r="G15" s="59">
        <v>2951000</v>
      </c>
      <c r="H15" s="59">
        <f t="shared" si="0"/>
        <v>1092000</v>
      </c>
      <c r="I15" s="59"/>
      <c r="J15" s="59"/>
      <c r="K15" s="40"/>
      <c r="L15" s="15" t="s">
        <v>5</v>
      </c>
      <c r="M15" s="12">
        <v>7</v>
      </c>
    </row>
    <row r="16" spans="1:13" s="93" customFormat="1" ht="71.25" customHeight="1">
      <c r="A16" s="51">
        <f t="shared" si="1"/>
        <v>12</v>
      </c>
      <c r="B16" s="54">
        <v>3</v>
      </c>
      <c r="C16" s="54"/>
      <c r="D16" s="37"/>
      <c r="E16" s="100" t="s">
        <v>47</v>
      </c>
      <c r="F16" s="57">
        <v>9433000</v>
      </c>
      <c r="G16" s="59">
        <v>9433000</v>
      </c>
      <c r="H16" s="59">
        <f t="shared" si="0"/>
        <v>0</v>
      </c>
      <c r="I16" s="59">
        <v>9433000</v>
      </c>
      <c r="J16" s="59">
        <v>0</v>
      </c>
      <c r="K16" s="40"/>
      <c r="L16" s="15" t="s">
        <v>9</v>
      </c>
      <c r="M16" s="12">
        <v>6</v>
      </c>
    </row>
    <row r="17" spans="1:13" s="93" customFormat="1" ht="97.5" customHeight="1">
      <c r="A17" s="51">
        <f t="shared" si="1"/>
        <v>13</v>
      </c>
      <c r="B17" s="54">
        <v>3</v>
      </c>
      <c r="C17" s="54"/>
      <c r="D17" s="37"/>
      <c r="E17" s="38" t="s">
        <v>48</v>
      </c>
      <c r="F17" s="98"/>
      <c r="G17" s="59">
        <v>2000000</v>
      </c>
      <c r="H17" s="59">
        <f t="shared" si="0"/>
        <v>-2000000</v>
      </c>
      <c r="I17" s="59"/>
      <c r="J17" s="59"/>
      <c r="K17" s="40" t="s">
        <v>23</v>
      </c>
      <c r="L17" s="14" t="s">
        <v>74</v>
      </c>
      <c r="M17" s="12"/>
    </row>
    <row r="18" spans="1:13" s="93" customFormat="1" ht="88.5" customHeight="1">
      <c r="A18" s="51">
        <f t="shared" si="1"/>
        <v>14</v>
      </c>
      <c r="B18" s="54">
        <v>3</v>
      </c>
      <c r="C18" s="54"/>
      <c r="D18" s="37"/>
      <c r="E18" s="100" t="s">
        <v>52</v>
      </c>
      <c r="F18" s="57">
        <v>4508000</v>
      </c>
      <c r="G18" s="57">
        <v>4508000</v>
      </c>
      <c r="H18" s="59">
        <f t="shared" si="0"/>
        <v>0</v>
      </c>
      <c r="I18" s="57">
        <v>4508000</v>
      </c>
      <c r="J18" s="59">
        <v>0</v>
      </c>
      <c r="K18" s="40"/>
      <c r="L18" s="15" t="s">
        <v>75</v>
      </c>
      <c r="M18" s="12">
        <v>13</v>
      </c>
    </row>
    <row r="19" spans="1:13" s="93" customFormat="1" ht="54.75" customHeight="1">
      <c r="A19" s="51">
        <f t="shared" si="1"/>
        <v>15</v>
      </c>
      <c r="B19" s="54">
        <v>3</v>
      </c>
      <c r="C19" s="54"/>
      <c r="D19" s="37"/>
      <c r="E19" s="100" t="s">
        <v>49</v>
      </c>
      <c r="F19" s="98">
        <v>69310000</v>
      </c>
      <c r="G19" s="59">
        <v>46771000</v>
      </c>
      <c r="H19" s="59">
        <f t="shared" si="0"/>
        <v>22539000</v>
      </c>
      <c r="I19" s="98">
        <v>69310000</v>
      </c>
      <c r="J19" s="59">
        <v>0</v>
      </c>
      <c r="K19" s="40"/>
      <c r="L19" s="15" t="s">
        <v>91</v>
      </c>
      <c r="M19" s="12">
        <v>5</v>
      </c>
    </row>
    <row r="20" spans="1:13" s="93" customFormat="1" ht="54.75" customHeight="1">
      <c r="A20" s="51">
        <f t="shared" si="1"/>
        <v>16</v>
      </c>
      <c r="B20" s="54">
        <v>3</v>
      </c>
      <c r="C20" s="54"/>
      <c r="D20" s="37"/>
      <c r="E20" s="100" t="s">
        <v>50</v>
      </c>
      <c r="F20" s="59">
        <v>4530000</v>
      </c>
      <c r="G20" s="59">
        <v>4530000</v>
      </c>
      <c r="H20" s="59">
        <f t="shared" si="0"/>
        <v>0</v>
      </c>
      <c r="I20" s="59"/>
      <c r="J20" s="59"/>
      <c r="K20" s="40" t="s">
        <v>23</v>
      </c>
      <c r="L20" s="15" t="s">
        <v>16</v>
      </c>
      <c r="M20" s="12">
        <v>16</v>
      </c>
    </row>
    <row r="21" spans="1:13" s="93" customFormat="1" ht="70.5" customHeight="1">
      <c r="A21" s="51">
        <f t="shared" si="1"/>
        <v>17</v>
      </c>
      <c r="B21" s="54">
        <v>3</v>
      </c>
      <c r="C21" s="54"/>
      <c r="D21" s="37"/>
      <c r="E21" s="100" t="s">
        <v>51</v>
      </c>
      <c r="F21" s="98">
        <v>280000</v>
      </c>
      <c r="G21" s="59">
        <v>635000</v>
      </c>
      <c r="H21" s="59">
        <f t="shared" si="0"/>
        <v>-355000</v>
      </c>
      <c r="I21" s="59"/>
      <c r="J21" s="59"/>
      <c r="K21" s="40" t="s">
        <v>23</v>
      </c>
      <c r="L21" s="15" t="s">
        <v>10</v>
      </c>
      <c r="M21" s="12">
        <v>18</v>
      </c>
    </row>
    <row r="22" spans="1:13" s="93" customFormat="1" ht="46.5" customHeight="1">
      <c r="A22" s="51">
        <f t="shared" si="1"/>
        <v>18</v>
      </c>
      <c r="B22" s="54">
        <v>3</v>
      </c>
      <c r="C22" s="54"/>
      <c r="D22" s="37"/>
      <c r="E22" s="100" t="s">
        <v>53</v>
      </c>
      <c r="F22" s="98">
        <v>4499000</v>
      </c>
      <c r="G22" s="59">
        <v>4964000</v>
      </c>
      <c r="H22" s="59">
        <f t="shared" si="0"/>
        <v>-465000</v>
      </c>
      <c r="I22" s="59"/>
      <c r="J22" s="59"/>
      <c r="K22" s="40" t="s">
        <v>23</v>
      </c>
      <c r="L22" s="15" t="s">
        <v>0</v>
      </c>
      <c r="M22" s="12">
        <v>22</v>
      </c>
    </row>
    <row r="23" spans="1:13" s="93" customFormat="1" ht="78.75" customHeight="1">
      <c r="A23" s="55">
        <f t="shared" si="1"/>
        <v>19</v>
      </c>
      <c r="B23" s="56">
        <v>3</v>
      </c>
      <c r="C23" s="56"/>
      <c r="D23" s="39"/>
      <c r="E23" s="102" t="s">
        <v>54</v>
      </c>
      <c r="F23" s="60">
        <v>1950000</v>
      </c>
      <c r="G23" s="60">
        <v>1950000</v>
      </c>
      <c r="H23" s="60">
        <f t="shared" si="0"/>
        <v>0</v>
      </c>
      <c r="I23" s="60">
        <v>1950000</v>
      </c>
      <c r="J23" s="60">
        <v>0</v>
      </c>
      <c r="K23" s="40"/>
      <c r="L23" s="33" t="s">
        <v>6</v>
      </c>
      <c r="M23" s="12">
        <v>15</v>
      </c>
    </row>
    <row r="24" spans="1:13" s="93" customFormat="1" ht="53.25" customHeight="1">
      <c r="A24" s="51">
        <f t="shared" si="1"/>
        <v>20</v>
      </c>
      <c r="B24" s="54">
        <v>3</v>
      </c>
      <c r="C24" s="54"/>
      <c r="D24" s="37"/>
      <c r="E24" s="38" t="s">
        <v>55</v>
      </c>
      <c r="F24" s="98"/>
      <c r="G24" s="59">
        <v>1000000</v>
      </c>
      <c r="H24" s="59">
        <f t="shared" si="0"/>
        <v>-1000000</v>
      </c>
      <c r="I24" s="59"/>
      <c r="J24" s="59"/>
      <c r="K24" s="40" t="s">
        <v>23</v>
      </c>
      <c r="L24" s="15" t="s">
        <v>7</v>
      </c>
      <c r="M24" s="12"/>
    </row>
    <row r="25" spans="1:13" s="93" customFormat="1" ht="53.25" customHeight="1">
      <c r="A25" s="51">
        <f t="shared" si="1"/>
        <v>21</v>
      </c>
      <c r="B25" s="54">
        <v>3</v>
      </c>
      <c r="C25" s="54"/>
      <c r="D25" s="37"/>
      <c r="E25" s="100" t="s">
        <v>56</v>
      </c>
      <c r="F25" s="59">
        <v>1000000</v>
      </c>
      <c r="G25" s="59">
        <v>1000000</v>
      </c>
      <c r="H25" s="59">
        <f t="shared" si="0"/>
        <v>0</v>
      </c>
      <c r="I25" s="59"/>
      <c r="J25" s="59"/>
      <c r="K25" s="40" t="s">
        <v>23</v>
      </c>
      <c r="L25" s="15" t="s">
        <v>11</v>
      </c>
      <c r="M25" s="12">
        <v>19</v>
      </c>
    </row>
    <row r="26" spans="1:13" s="93" customFormat="1" ht="105" customHeight="1">
      <c r="A26" s="51">
        <f t="shared" si="1"/>
        <v>22</v>
      </c>
      <c r="B26" s="54">
        <v>3</v>
      </c>
      <c r="C26" s="54"/>
      <c r="D26" s="37"/>
      <c r="E26" s="100" t="s">
        <v>57</v>
      </c>
      <c r="F26" s="59">
        <v>11541000</v>
      </c>
      <c r="G26" s="59">
        <v>11541000</v>
      </c>
      <c r="H26" s="59">
        <f t="shared" si="0"/>
        <v>0</v>
      </c>
      <c r="I26" s="59"/>
      <c r="J26" s="59"/>
      <c r="K26" s="40" t="s">
        <v>23</v>
      </c>
      <c r="L26" s="14" t="s">
        <v>12</v>
      </c>
      <c r="M26" s="12">
        <v>23</v>
      </c>
    </row>
    <row r="27" spans="1:13" s="93" customFormat="1" ht="141.75" customHeight="1">
      <c r="A27" s="51">
        <f t="shared" si="1"/>
        <v>23</v>
      </c>
      <c r="B27" s="54">
        <v>3</v>
      </c>
      <c r="C27" s="54"/>
      <c r="D27" s="37"/>
      <c r="E27" s="38" t="s">
        <v>58</v>
      </c>
      <c r="F27" s="98"/>
      <c r="G27" s="59">
        <v>1641000</v>
      </c>
      <c r="H27" s="59">
        <f t="shared" si="0"/>
        <v>-1641000</v>
      </c>
      <c r="I27" s="59"/>
      <c r="J27" s="59"/>
      <c r="K27" s="40" t="s">
        <v>23</v>
      </c>
      <c r="L27" s="15" t="s">
        <v>77</v>
      </c>
      <c r="M27" s="12"/>
    </row>
    <row r="28" spans="1:13" s="94" customFormat="1" ht="74.25" customHeight="1">
      <c r="A28" s="51">
        <f t="shared" si="1"/>
        <v>24</v>
      </c>
      <c r="B28" s="51">
        <v>3</v>
      </c>
      <c r="C28" s="51"/>
      <c r="D28" s="35"/>
      <c r="E28" s="100" t="s">
        <v>2</v>
      </c>
      <c r="F28" s="57">
        <v>34000000</v>
      </c>
      <c r="G28" s="57">
        <v>34000000</v>
      </c>
      <c r="H28" s="57">
        <f t="shared" si="0"/>
        <v>0</v>
      </c>
      <c r="I28" s="57">
        <v>34000000</v>
      </c>
      <c r="J28" s="57">
        <v>0</v>
      </c>
      <c r="K28" s="62"/>
      <c r="L28" s="63" t="s">
        <v>69</v>
      </c>
      <c r="M28" s="31">
        <v>12</v>
      </c>
    </row>
    <row r="29" spans="1:13" s="93" customFormat="1" ht="44.25" customHeight="1">
      <c r="A29" s="51">
        <f t="shared" si="1"/>
        <v>25</v>
      </c>
      <c r="B29" s="54">
        <v>3</v>
      </c>
      <c r="C29" s="54"/>
      <c r="D29" s="37"/>
      <c r="E29" s="100" t="s">
        <v>59</v>
      </c>
      <c r="F29" s="59">
        <v>752000</v>
      </c>
      <c r="G29" s="59">
        <v>752000</v>
      </c>
      <c r="H29" s="59">
        <f t="shared" si="0"/>
        <v>0</v>
      </c>
      <c r="I29" s="59"/>
      <c r="J29" s="59"/>
      <c r="K29" s="40" t="s">
        <v>23</v>
      </c>
      <c r="L29" s="34" t="s">
        <v>13</v>
      </c>
      <c r="M29" s="12">
        <v>25</v>
      </c>
    </row>
    <row r="30" spans="1:13" s="93" customFormat="1" ht="36" customHeight="1">
      <c r="A30" s="51">
        <f t="shared" si="1"/>
        <v>26</v>
      </c>
      <c r="B30" s="54">
        <v>3</v>
      </c>
      <c r="C30" s="54"/>
      <c r="D30" s="37"/>
      <c r="E30" s="100" t="s">
        <v>88</v>
      </c>
      <c r="F30" s="98">
        <v>1839000</v>
      </c>
      <c r="G30" s="59">
        <v>3000000</v>
      </c>
      <c r="H30" s="59">
        <f t="shared" si="0"/>
        <v>-1161000</v>
      </c>
      <c r="I30" s="59"/>
      <c r="J30" s="59"/>
      <c r="K30" s="40" t="s">
        <v>23</v>
      </c>
      <c r="L30" s="34" t="s">
        <v>14</v>
      </c>
      <c r="M30" s="12">
        <v>14</v>
      </c>
    </row>
    <row r="31" spans="1:13" s="93" customFormat="1" ht="96" customHeight="1">
      <c r="A31" s="51">
        <f t="shared" si="1"/>
        <v>27</v>
      </c>
      <c r="B31" s="54">
        <v>3</v>
      </c>
      <c r="C31" s="54"/>
      <c r="D31" s="37"/>
      <c r="E31" s="100" t="s">
        <v>61</v>
      </c>
      <c r="F31" s="98">
        <v>15391000</v>
      </c>
      <c r="G31" s="59">
        <v>8647000</v>
      </c>
      <c r="H31" s="59">
        <f t="shared" si="0"/>
        <v>6744000</v>
      </c>
      <c r="I31" s="98">
        <v>15391000</v>
      </c>
      <c r="J31" s="59">
        <v>0</v>
      </c>
      <c r="K31" s="40"/>
      <c r="L31" s="14" t="s">
        <v>15</v>
      </c>
      <c r="M31" s="12">
        <v>8</v>
      </c>
    </row>
    <row r="32" spans="1:13" s="93" customFormat="1" ht="87.75" customHeight="1">
      <c r="A32" s="51">
        <f t="shared" si="1"/>
        <v>28</v>
      </c>
      <c r="B32" s="54">
        <v>3</v>
      </c>
      <c r="C32" s="54"/>
      <c r="D32" s="37"/>
      <c r="E32" s="100" t="s">
        <v>60</v>
      </c>
      <c r="F32" s="59">
        <v>600000</v>
      </c>
      <c r="G32" s="59">
        <v>600000</v>
      </c>
      <c r="H32" s="59">
        <f t="shared" si="0"/>
        <v>0</v>
      </c>
      <c r="I32" s="59"/>
      <c r="J32" s="59"/>
      <c r="K32" s="40" t="s">
        <v>23</v>
      </c>
      <c r="L32" s="15" t="s">
        <v>76</v>
      </c>
      <c r="M32" s="12">
        <v>21</v>
      </c>
    </row>
    <row r="33" spans="1:13" s="93" customFormat="1" ht="89.25" customHeight="1">
      <c r="A33" s="51">
        <f t="shared" si="1"/>
        <v>29</v>
      </c>
      <c r="B33" s="54">
        <v>3</v>
      </c>
      <c r="C33" s="54"/>
      <c r="D33" s="37"/>
      <c r="E33" s="100" t="s">
        <v>62</v>
      </c>
      <c r="F33" s="59">
        <v>998000</v>
      </c>
      <c r="G33" s="59">
        <v>998000</v>
      </c>
      <c r="H33" s="59">
        <f t="shared" si="0"/>
        <v>0</v>
      </c>
      <c r="I33" s="59"/>
      <c r="J33" s="59"/>
      <c r="K33" s="40" t="s">
        <v>23</v>
      </c>
      <c r="L33" s="15" t="s">
        <v>70</v>
      </c>
      <c r="M33" s="12">
        <v>26</v>
      </c>
    </row>
    <row r="34" spans="1:13" s="106" customFormat="1" ht="24" customHeight="1">
      <c r="A34" s="103"/>
      <c r="B34" s="104"/>
      <c r="C34" s="105" t="s">
        <v>34</v>
      </c>
      <c r="D34" s="105"/>
      <c r="E34" s="107" t="s">
        <v>89</v>
      </c>
      <c r="F34" s="109">
        <f>SUM(F5:F33)</f>
        <v>330117000</v>
      </c>
      <c r="G34" s="108">
        <f>SUM(G5:G33)</f>
        <v>268623000</v>
      </c>
      <c r="H34" s="108"/>
      <c r="I34" s="108">
        <f>SUM(I5:I33)</f>
        <v>205795000</v>
      </c>
      <c r="J34" s="108">
        <f>SUM(J5:J33)</f>
        <v>0</v>
      </c>
      <c r="K34" s="105"/>
      <c r="L34" s="105"/>
      <c r="M34" s="105"/>
    </row>
    <row r="35" spans="1:13" s="32" customFormat="1">
      <c r="A35" s="10"/>
      <c r="B35" s="10"/>
      <c r="C35" s="10"/>
      <c r="D35" s="24"/>
      <c r="K35" s="18"/>
      <c r="L35" s="11"/>
    </row>
    <row r="36" spans="1:13" s="6" customFormat="1">
      <c r="D36" s="24"/>
      <c r="K36" s="19"/>
      <c r="L36" s="5"/>
    </row>
    <row r="37" spans="1:13" s="6" customFormat="1">
      <c r="A37" s="4"/>
      <c r="B37" s="4"/>
      <c r="C37" s="4"/>
      <c r="D37" s="24"/>
      <c r="K37" s="19"/>
      <c r="L37" s="5"/>
    </row>
    <row r="38" spans="1:13" s="8" customFormat="1" ht="23.25">
      <c r="A38" s="7"/>
      <c r="B38" s="7"/>
      <c r="C38" s="7"/>
      <c r="D38" s="26"/>
      <c r="E38" s="27">
        <f>COUNTA(E14:E33)</f>
        <v>20</v>
      </c>
      <c r="F38" s="27"/>
      <c r="G38" s="28"/>
      <c r="H38" s="28"/>
      <c r="I38" s="28"/>
      <c r="J38" s="28"/>
      <c r="K38" s="20"/>
      <c r="L38" s="9"/>
    </row>
    <row r="39" spans="1:13" s="6" customFormat="1">
      <c r="A39" s="4"/>
      <c r="B39" s="4"/>
      <c r="C39" s="4"/>
      <c r="D39" s="24"/>
      <c r="E39" s="25">
        <f>COUNTA(E5:E8)</f>
        <v>4</v>
      </c>
      <c r="F39" s="25"/>
      <c r="G39" s="29"/>
      <c r="H39" s="29"/>
      <c r="I39" s="29"/>
      <c r="J39" s="29"/>
      <c r="K39" s="19"/>
      <c r="L39" s="5"/>
    </row>
    <row r="40" spans="1:13" s="6" customFormat="1">
      <c r="A40" s="4"/>
      <c r="B40" s="4"/>
      <c r="C40" s="4"/>
      <c r="D40" s="24"/>
      <c r="E40" s="25">
        <f>COUNTA(E9:E13)</f>
        <v>5</v>
      </c>
      <c r="F40" s="25"/>
      <c r="G40" s="29"/>
      <c r="H40" s="29"/>
      <c r="I40" s="29"/>
      <c r="J40" s="29"/>
      <c r="K40" s="19"/>
      <c r="L40" s="5"/>
    </row>
    <row r="41" spans="1:13" s="6" customFormat="1">
      <c r="A41" s="4"/>
      <c r="B41" s="4"/>
      <c r="C41" s="4"/>
      <c r="D41" s="24"/>
      <c r="E41" s="25"/>
      <c r="F41" s="25"/>
      <c r="G41" s="29"/>
      <c r="H41" s="29"/>
      <c r="I41" s="29"/>
      <c r="J41" s="29"/>
      <c r="K41" s="19"/>
      <c r="L41" s="5"/>
    </row>
    <row r="42" spans="1:13" s="6" customFormat="1">
      <c r="A42" s="4"/>
      <c r="B42" s="4"/>
      <c r="C42" s="4"/>
      <c r="D42" s="24"/>
      <c r="E42" s="25"/>
      <c r="F42" s="25"/>
      <c r="G42" s="29"/>
      <c r="H42" s="29"/>
      <c r="I42" s="29"/>
      <c r="J42" s="29"/>
      <c r="K42" s="19"/>
      <c r="L42" s="5"/>
    </row>
    <row r="43" spans="1:13" s="6" customFormat="1">
      <c r="A43" s="4"/>
      <c r="B43" s="4"/>
      <c r="C43" s="4"/>
      <c r="D43" s="24"/>
      <c r="E43" s="25"/>
      <c r="F43" s="25"/>
      <c r="G43" s="29"/>
      <c r="H43" s="29"/>
      <c r="I43" s="29"/>
      <c r="J43" s="29"/>
      <c r="K43" s="19"/>
      <c r="L43" s="5"/>
    </row>
    <row r="44" spans="1:13" s="6" customFormat="1">
      <c r="A44" s="4"/>
      <c r="B44" s="4"/>
      <c r="C44" s="4"/>
      <c r="D44" s="24"/>
      <c r="E44" s="25"/>
      <c r="F44" s="25"/>
      <c r="G44" s="29"/>
      <c r="H44" s="29"/>
      <c r="I44" s="29"/>
      <c r="J44" s="29"/>
      <c r="K44" s="19"/>
      <c r="L44" s="5"/>
    </row>
    <row r="45" spans="1:13" s="6" customFormat="1">
      <c r="A45" s="4"/>
      <c r="B45" s="4"/>
      <c r="C45" s="4"/>
      <c r="D45" s="24"/>
      <c r="E45" s="25"/>
      <c r="F45" s="25"/>
      <c r="G45" s="29"/>
      <c r="H45" s="29"/>
      <c r="I45" s="29"/>
      <c r="J45" s="29"/>
      <c r="K45" s="19"/>
      <c r="L45" s="5"/>
    </row>
    <row r="46" spans="1:13" s="6" customFormat="1">
      <c r="A46" s="4"/>
      <c r="B46" s="4"/>
      <c r="C46" s="4"/>
      <c r="D46" s="24"/>
      <c r="E46" s="25"/>
      <c r="F46" s="25"/>
      <c r="G46" s="29"/>
      <c r="H46" s="29"/>
      <c r="I46" s="29"/>
      <c r="J46" s="29"/>
      <c r="K46" s="19"/>
      <c r="L46" s="5"/>
    </row>
    <row r="47" spans="1:13" s="6" customFormat="1">
      <c r="A47" s="4"/>
      <c r="B47" s="4"/>
      <c r="C47" s="4"/>
      <c r="D47" s="24"/>
      <c r="E47" s="25"/>
      <c r="F47" s="25"/>
      <c r="G47" s="29"/>
      <c r="H47" s="29"/>
      <c r="I47" s="29"/>
      <c r="J47" s="29"/>
      <c r="K47" s="19"/>
      <c r="L47" s="5"/>
    </row>
    <row r="48" spans="1:13" s="6" customFormat="1">
      <c r="A48" s="4"/>
      <c r="B48" s="4"/>
      <c r="C48" s="4"/>
      <c r="D48" s="24"/>
      <c r="E48" s="25"/>
      <c r="F48" s="25"/>
      <c r="G48" s="29"/>
      <c r="H48" s="29"/>
      <c r="I48" s="29"/>
      <c r="J48" s="29"/>
      <c r="K48" s="19"/>
      <c r="L48" s="5"/>
    </row>
    <row r="49" spans="1:12" s="6" customFormat="1">
      <c r="A49" s="4"/>
      <c r="B49" s="4"/>
      <c r="C49" s="4"/>
      <c r="D49" s="24"/>
      <c r="E49" s="25"/>
      <c r="F49" s="25"/>
      <c r="G49" s="29"/>
      <c r="H49" s="29"/>
      <c r="I49" s="29"/>
      <c r="J49" s="29"/>
      <c r="K49" s="19"/>
      <c r="L49" s="5"/>
    </row>
    <row r="50" spans="1:12" s="6" customFormat="1">
      <c r="A50" s="4"/>
      <c r="B50" s="4"/>
      <c r="C50" s="4"/>
      <c r="D50" s="24"/>
      <c r="E50" s="25"/>
      <c r="F50" s="25"/>
      <c r="G50" s="29"/>
      <c r="H50" s="29"/>
      <c r="I50" s="29"/>
      <c r="J50" s="29"/>
      <c r="K50" s="19"/>
      <c r="L50" s="5"/>
    </row>
    <row r="51" spans="1:12" s="6" customFormat="1">
      <c r="A51" s="4"/>
      <c r="B51" s="4"/>
      <c r="C51" s="4"/>
      <c r="D51" s="24"/>
      <c r="E51" s="25"/>
      <c r="F51" s="25"/>
      <c r="G51" s="29"/>
      <c r="H51" s="29"/>
      <c r="I51" s="29"/>
      <c r="J51" s="29"/>
      <c r="K51" s="19"/>
      <c r="L51" s="5"/>
    </row>
    <row r="52" spans="1:12" s="6" customFormat="1">
      <c r="A52" s="4"/>
      <c r="B52" s="4"/>
      <c r="C52" s="4"/>
      <c r="D52" s="24"/>
      <c r="E52" s="25"/>
      <c r="F52" s="25"/>
      <c r="G52" s="29"/>
      <c r="H52" s="29"/>
      <c r="I52" s="29"/>
      <c r="J52" s="29"/>
      <c r="K52" s="19"/>
      <c r="L52" s="5"/>
    </row>
    <row r="53" spans="1:12" s="6" customFormat="1">
      <c r="A53" s="4"/>
      <c r="B53" s="4"/>
      <c r="C53" s="4"/>
      <c r="D53" s="24"/>
      <c r="E53" s="25"/>
      <c r="F53" s="25"/>
      <c r="G53" s="29"/>
      <c r="H53" s="29"/>
      <c r="I53" s="29"/>
      <c r="J53" s="29"/>
      <c r="K53" s="19"/>
      <c r="L53" s="5"/>
    </row>
    <row r="54" spans="1:12" s="6" customFormat="1">
      <c r="A54" s="4"/>
      <c r="B54" s="4"/>
      <c r="C54" s="4"/>
      <c r="D54" s="24"/>
      <c r="E54" s="25"/>
      <c r="F54" s="25"/>
      <c r="G54" s="29"/>
      <c r="H54" s="29"/>
      <c r="I54" s="29"/>
      <c r="J54" s="29"/>
      <c r="K54" s="19"/>
      <c r="L54" s="5"/>
    </row>
    <row r="55" spans="1:12" s="6" customFormat="1">
      <c r="A55" s="4"/>
      <c r="B55" s="4"/>
      <c r="C55" s="4"/>
      <c r="D55" s="24"/>
      <c r="E55" s="25"/>
      <c r="F55" s="25"/>
      <c r="G55" s="29"/>
      <c r="H55" s="29"/>
      <c r="I55" s="29"/>
      <c r="J55" s="29"/>
      <c r="K55" s="19"/>
      <c r="L55" s="5"/>
    </row>
    <row r="56" spans="1:12" s="6" customFormat="1">
      <c r="A56" s="4"/>
      <c r="B56" s="4"/>
      <c r="C56" s="4"/>
      <c r="D56" s="24"/>
      <c r="E56" s="25"/>
      <c r="F56" s="25"/>
      <c r="G56" s="29"/>
      <c r="H56" s="29"/>
      <c r="I56" s="29"/>
      <c r="J56" s="29"/>
      <c r="K56" s="19"/>
      <c r="L56" s="5"/>
    </row>
    <row r="57" spans="1:12" s="6" customFormat="1">
      <c r="A57" s="4"/>
      <c r="B57" s="4"/>
      <c r="C57" s="4"/>
      <c r="D57" s="24"/>
      <c r="E57" s="25"/>
      <c r="F57" s="25"/>
      <c r="G57" s="29"/>
      <c r="H57" s="29"/>
      <c r="I57" s="29"/>
      <c r="J57" s="29"/>
      <c r="K57" s="19"/>
      <c r="L57" s="5"/>
    </row>
    <row r="58" spans="1:12" s="6" customFormat="1">
      <c r="A58" s="4"/>
      <c r="B58" s="4"/>
      <c r="C58" s="4"/>
      <c r="D58" s="24"/>
      <c r="E58" s="25"/>
      <c r="F58" s="25"/>
      <c r="G58" s="29"/>
      <c r="H58" s="29"/>
      <c r="I58" s="29"/>
      <c r="J58" s="29"/>
      <c r="K58" s="19"/>
      <c r="L58" s="5"/>
    </row>
    <row r="59" spans="1:12" s="6" customFormat="1">
      <c r="A59" s="4"/>
      <c r="B59" s="4"/>
      <c r="C59" s="4"/>
      <c r="D59" s="24"/>
      <c r="E59" s="25"/>
      <c r="F59" s="25"/>
      <c r="G59" s="29"/>
      <c r="H59" s="29"/>
      <c r="I59" s="29"/>
      <c r="J59" s="29"/>
      <c r="K59" s="19"/>
      <c r="L59" s="5"/>
    </row>
    <row r="60" spans="1:12" s="6" customFormat="1">
      <c r="A60" s="4"/>
      <c r="B60" s="4"/>
      <c r="C60" s="4"/>
      <c r="D60" s="24"/>
      <c r="E60" s="25"/>
      <c r="F60" s="25"/>
      <c r="G60" s="29"/>
      <c r="H60" s="29"/>
      <c r="I60" s="29"/>
      <c r="J60" s="29"/>
      <c r="K60" s="19"/>
      <c r="L60" s="5"/>
    </row>
    <row r="61" spans="1:12" s="6" customFormat="1">
      <c r="A61" s="4"/>
      <c r="B61" s="4"/>
      <c r="C61" s="4"/>
      <c r="D61" s="24"/>
      <c r="E61" s="25"/>
      <c r="F61" s="25"/>
      <c r="G61" s="29"/>
      <c r="H61" s="29"/>
      <c r="I61" s="29"/>
      <c r="J61" s="29"/>
      <c r="K61" s="19"/>
      <c r="L61" s="5"/>
    </row>
    <row r="62" spans="1:12" s="6" customFormat="1">
      <c r="A62" s="4"/>
      <c r="B62" s="4"/>
      <c r="C62" s="4"/>
      <c r="D62" s="24"/>
      <c r="E62" s="25"/>
      <c r="F62" s="25"/>
      <c r="G62" s="29"/>
      <c r="H62" s="29"/>
      <c r="I62" s="29"/>
      <c r="J62" s="29"/>
      <c r="K62" s="19"/>
      <c r="L62" s="5"/>
    </row>
    <row r="63" spans="1:12" s="6" customFormat="1">
      <c r="A63" s="4"/>
      <c r="B63" s="4"/>
      <c r="C63" s="4"/>
      <c r="D63" s="24"/>
      <c r="E63" s="25"/>
      <c r="F63" s="25"/>
      <c r="G63" s="29"/>
      <c r="H63" s="29"/>
      <c r="I63" s="29"/>
      <c r="J63" s="29"/>
      <c r="K63" s="19"/>
      <c r="L63" s="5"/>
    </row>
    <row r="64" spans="1:12" s="6" customFormat="1">
      <c r="A64" s="4"/>
      <c r="B64" s="4"/>
      <c r="C64" s="4"/>
      <c r="D64" s="24"/>
      <c r="E64" s="25"/>
      <c r="F64" s="25"/>
      <c r="G64" s="29"/>
      <c r="H64" s="29"/>
      <c r="I64" s="29"/>
      <c r="J64" s="29"/>
      <c r="K64" s="19"/>
      <c r="L64" s="5"/>
    </row>
    <row r="65" spans="1:12" s="6" customFormat="1">
      <c r="A65" s="4"/>
      <c r="B65" s="4"/>
      <c r="C65" s="4"/>
      <c r="D65" s="24"/>
      <c r="E65" s="25"/>
      <c r="F65" s="25"/>
      <c r="G65" s="29"/>
      <c r="H65" s="29"/>
      <c r="I65" s="29"/>
      <c r="J65" s="29"/>
      <c r="K65" s="19"/>
      <c r="L65" s="5"/>
    </row>
    <row r="66" spans="1:12" s="6" customFormat="1">
      <c r="A66" s="4"/>
      <c r="B66" s="4"/>
      <c r="C66" s="4"/>
      <c r="D66" s="24"/>
      <c r="E66" s="25"/>
      <c r="F66" s="25"/>
      <c r="G66" s="29"/>
      <c r="H66" s="29"/>
      <c r="I66" s="29"/>
      <c r="J66" s="29"/>
      <c r="K66" s="19"/>
      <c r="L66" s="5"/>
    </row>
    <row r="67" spans="1:12" s="6" customFormat="1">
      <c r="A67" s="4"/>
      <c r="B67" s="4"/>
      <c r="C67" s="4"/>
      <c r="D67" s="24"/>
      <c r="E67" s="25"/>
      <c r="F67" s="25"/>
      <c r="G67" s="29"/>
      <c r="H67" s="29"/>
      <c r="I67" s="29"/>
      <c r="J67" s="29"/>
      <c r="K67" s="19"/>
      <c r="L67" s="5"/>
    </row>
    <row r="68" spans="1:12" s="6" customFormat="1">
      <c r="A68" s="4"/>
      <c r="B68" s="4"/>
      <c r="C68" s="4"/>
      <c r="D68" s="24"/>
      <c r="E68" s="25"/>
      <c r="F68" s="25"/>
      <c r="G68" s="29"/>
      <c r="H68" s="29"/>
      <c r="I68" s="29"/>
      <c r="J68" s="29"/>
      <c r="K68" s="19"/>
      <c r="L68" s="5"/>
    </row>
    <row r="69" spans="1:12" s="6" customFormat="1">
      <c r="A69" s="4"/>
      <c r="B69" s="4"/>
      <c r="C69" s="4"/>
      <c r="D69" s="24"/>
      <c r="E69" s="25"/>
      <c r="F69" s="25"/>
      <c r="G69" s="29"/>
      <c r="H69" s="29"/>
      <c r="I69" s="29"/>
      <c r="J69" s="29"/>
      <c r="K69" s="19"/>
      <c r="L69" s="5"/>
    </row>
    <row r="70" spans="1:12" s="6" customFormat="1">
      <c r="A70" s="4"/>
      <c r="B70" s="4"/>
      <c r="C70" s="4"/>
      <c r="D70" s="24"/>
      <c r="E70" s="25"/>
      <c r="F70" s="25"/>
      <c r="G70" s="29"/>
      <c r="H70" s="29"/>
      <c r="I70" s="29"/>
      <c r="J70" s="29"/>
      <c r="K70" s="19"/>
      <c r="L70" s="5"/>
    </row>
    <row r="71" spans="1:12" s="6" customFormat="1">
      <c r="A71" s="4"/>
      <c r="B71" s="4"/>
      <c r="C71" s="4"/>
      <c r="D71" s="24"/>
      <c r="E71" s="25"/>
      <c r="F71" s="25"/>
      <c r="G71" s="29"/>
      <c r="H71" s="29"/>
      <c r="I71" s="29"/>
      <c r="J71" s="29"/>
      <c r="K71" s="19"/>
      <c r="L71" s="5"/>
    </row>
    <row r="72" spans="1:12" s="6" customFormat="1">
      <c r="A72" s="4"/>
      <c r="B72" s="4"/>
      <c r="C72" s="4"/>
      <c r="D72" s="24"/>
      <c r="E72" s="25"/>
      <c r="F72" s="25"/>
      <c r="G72" s="29"/>
      <c r="H72" s="29"/>
      <c r="I72" s="29"/>
      <c r="J72" s="29"/>
      <c r="K72" s="19"/>
      <c r="L72" s="5"/>
    </row>
    <row r="73" spans="1:12" s="6" customFormat="1">
      <c r="A73" s="4"/>
      <c r="B73" s="4"/>
      <c r="C73" s="4"/>
      <c r="D73" s="24"/>
      <c r="E73" s="25"/>
      <c r="F73" s="25"/>
      <c r="G73" s="29"/>
      <c r="H73" s="29"/>
      <c r="I73" s="29"/>
      <c r="J73" s="29"/>
      <c r="K73" s="19"/>
      <c r="L73" s="5"/>
    </row>
    <row r="74" spans="1:12" s="6" customFormat="1">
      <c r="A74" s="4"/>
      <c r="B74" s="4"/>
      <c r="C74" s="4"/>
      <c r="D74" s="24"/>
      <c r="E74" s="25"/>
      <c r="F74" s="25"/>
      <c r="G74" s="29"/>
      <c r="H74" s="29"/>
      <c r="I74" s="29"/>
      <c r="J74" s="29"/>
      <c r="K74" s="19"/>
      <c r="L74" s="5"/>
    </row>
    <row r="75" spans="1:12" s="6" customFormat="1">
      <c r="A75" s="4"/>
      <c r="B75" s="4"/>
      <c r="C75" s="4"/>
      <c r="D75" s="24"/>
      <c r="E75" s="25"/>
      <c r="F75" s="25"/>
      <c r="G75" s="29"/>
      <c r="H75" s="29"/>
      <c r="I75" s="29"/>
      <c r="J75" s="29"/>
      <c r="K75" s="19"/>
      <c r="L75" s="5"/>
    </row>
    <row r="76" spans="1:12" s="6" customFormat="1">
      <c r="A76" s="4"/>
      <c r="B76" s="4"/>
      <c r="C76" s="4"/>
      <c r="D76" s="24"/>
      <c r="E76" s="25"/>
      <c r="F76" s="25"/>
      <c r="G76" s="29"/>
      <c r="H76" s="29"/>
      <c r="I76" s="29"/>
      <c r="J76" s="29"/>
      <c r="K76" s="19"/>
      <c r="L76" s="5"/>
    </row>
    <row r="77" spans="1:12" s="6" customFormat="1">
      <c r="A77" s="4"/>
      <c r="B77" s="4"/>
      <c r="C77" s="4"/>
      <c r="D77" s="24"/>
      <c r="E77" s="25"/>
      <c r="F77" s="25"/>
      <c r="G77" s="29"/>
      <c r="H77" s="29"/>
      <c r="I77" s="29"/>
      <c r="J77" s="29"/>
      <c r="K77" s="19"/>
      <c r="L77" s="5"/>
    </row>
    <row r="78" spans="1:12" s="6" customFormat="1">
      <c r="A78" s="4"/>
      <c r="B78" s="4"/>
      <c r="C78" s="4"/>
      <c r="D78" s="24"/>
      <c r="E78" s="25"/>
      <c r="F78" s="25"/>
      <c r="G78" s="29"/>
      <c r="H78" s="29"/>
      <c r="I78" s="29"/>
      <c r="J78" s="29"/>
      <c r="K78" s="19"/>
      <c r="L78" s="5"/>
    </row>
    <row r="79" spans="1:12" s="6" customFormat="1">
      <c r="A79" s="4"/>
      <c r="B79" s="4"/>
      <c r="C79" s="4"/>
      <c r="D79" s="24"/>
      <c r="E79" s="25"/>
      <c r="F79" s="25"/>
      <c r="G79" s="29"/>
      <c r="H79" s="29"/>
      <c r="I79" s="29"/>
      <c r="J79" s="29"/>
      <c r="K79" s="19"/>
      <c r="L79" s="5"/>
    </row>
    <row r="80" spans="1:12" s="6" customFormat="1">
      <c r="A80" s="4"/>
      <c r="B80" s="4"/>
      <c r="C80" s="4"/>
      <c r="D80" s="24"/>
      <c r="E80" s="25"/>
      <c r="F80" s="25"/>
      <c r="G80" s="29"/>
      <c r="H80" s="29"/>
      <c r="I80" s="29"/>
      <c r="J80" s="29"/>
      <c r="K80" s="19"/>
      <c r="L80" s="5"/>
    </row>
    <row r="81" spans="1:12" s="6" customFormat="1">
      <c r="A81" s="4"/>
      <c r="B81" s="4"/>
      <c r="C81" s="4"/>
      <c r="D81" s="24"/>
      <c r="E81" s="25"/>
      <c r="F81" s="25"/>
      <c r="G81" s="29"/>
      <c r="H81" s="29"/>
      <c r="I81" s="29"/>
      <c r="J81" s="29"/>
      <c r="K81" s="19"/>
      <c r="L81" s="5"/>
    </row>
    <row r="82" spans="1:12" s="6" customFormat="1">
      <c r="A82" s="4"/>
      <c r="B82" s="4"/>
      <c r="C82" s="4"/>
      <c r="D82" s="24"/>
      <c r="E82" s="25"/>
      <c r="F82" s="25"/>
      <c r="G82" s="29"/>
      <c r="H82" s="29"/>
      <c r="I82" s="29"/>
      <c r="J82" s="29"/>
      <c r="K82" s="19"/>
      <c r="L82" s="5"/>
    </row>
    <row r="83" spans="1:12" s="6" customFormat="1">
      <c r="A83" s="4"/>
      <c r="B83" s="4"/>
      <c r="C83" s="4"/>
      <c r="D83" s="24"/>
      <c r="E83" s="25"/>
      <c r="F83" s="25"/>
      <c r="G83" s="29"/>
      <c r="H83" s="29"/>
      <c r="I83" s="29"/>
      <c r="J83" s="29"/>
      <c r="K83" s="19"/>
      <c r="L83" s="5"/>
    </row>
    <row r="84" spans="1:12" s="6" customFormat="1">
      <c r="A84" s="4"/>
      <c r="B84" s="4"/>
      <c r="C84" s="4"/>
      <c r="D84" s="24"/>
      <c r="E84" s="25"/>
      <c r="F84" s="25"/>
      <c r="G84" s="29"/>
      <c r="H84" s="29"/>
      <c r="I84" s="29"/>
      <c r="J84" s="29"/>
      <c r="K84" s="19"/>
      <c r="L84" s="5"/>
    </row>
    <row r="85" spans="1:12" s="6" customFormat="1">
      <c r="A85" s="4"/>
      <c r="B85" s="4"/>
      <c r="C85" s="4"/>
      <c r="D85" s="24"/>
      <c r="E85" s="25"/>
      <c r="F85" s="25"/>
      <c r="G85" s="29"/>
      <c r="H85" s="29"/>
      <c r="I85" s="29"/>
      <c r="J85" s="29"/>
      <c r="K85" s="19"/>
      <c r="L85" s="5"/>
    </row>
    <row r="86" spans="1:12" s="6" customFormat="1">
      <c r="A86" s="4"/>
      <c r="B86" s="4"/>
      <c r="C86" s="4"/>
      <c r="D86" s="24"/>
      <c r="E86" s="25"/>
      <c r="F86" s="25"/>
      <c r="G86" s="29"/>
      <c r="H86" s="29"/>
      <c r="I86" s="29"/>
      <c r="J86" s="29"/>
      <c r="K86" s="19"/>
      <c r="L86" s="5"/>
    </row>
    <row r="87" spans="1:12" s="6" customFormat="1">
      <c r="A87" s="4"/>
      <c r="B87" s="4"/>
      <c r="C87" s="4"/>
      <c r="D87" s="24"/>
      <c r="E87" s="25"/>
      <c r="F87" s="25"/>
      <c r="G87" s="29"/>
      <c r="H87" s="29"/>
      <c r="I87" s="29"/>
      <c r="J87" s="29"/>
      <c r="K87" s="19"/>
      <c r="L87" s="5"/>
    </row>
    <row r="88" spans="1:12" s="6" customFormat="1">
      <c r="A88" s="4"/>
      <c r="B88" s="4"/>
      <c r="C88" s="4"/>
      <c r="D88" s="24"/>
      <c r="E88" s="25"/>
      <c r="F88" s="25"/>
      <c r="G88" s="29"/>
      <c r="H88" s="29"/>
      <c r="I88" s="29"/>
      <c r="J88" s="29"/>
      <c r="K88" s="19"/>
      <c r="L88" s="5"/>
    </row>
    <row r="89" spans="1:12" s="6" customFormat="1">
      <c r="A89" s="4"/>
      <c r="B89" s="4"/>
      <c r="C89" s="4"/>
      <c r="D89" s="24"/>
      <c r="E89" s="25"/>
      <c r="F89" s="25"/>
      <c r="G89" s="29"/>
      <c r="H89" s="29"/>
      <c r="I89" s="29"/>
      <c r="J89" s="29"/>
      <c r="K89" s="19"/>
      <c r="L89" s="5"/>
    </row>
    <row r="90" spans="1:12" s="6" customFormat="1">
      <c r="A90" s="4"/>
      <c r="B90" s="4"/>
      <c r="C90" s="4"/>
      <c r="D90" s="24"/>
      <c r="E90" s="25"/>
      <c r="F90" s="25"/>
      <c r="G90" s="29"/>
      <c r="H90" s="29"/>
      <c r="I90" s="29"/>
      <c r="J90" s="29"/>
      <c r="K90" s="19"/>
      <c r="L90" s="5"/>
    </row>
    <row r="91" spans="1:12" s="6" customFormat="1">
      <c r="A91" s="4"/>
      <c r="B91" s="4"/>
      <c r="C91" s="4"/>
      <c r="D91" s="24"/>
      <c r="E91" s="25"/>
      <c r="F91" s="25"/>
      <c r="G91" s="29"/>
      <c r="H91" s="29"/>
      <c r="I91" s="29"/>
      <c r="J91" s="29"/>
      <c r="K91" s="19"/>
      <c r="L91" s="5"/>
    </row>
    <row r="92" spans="1:12" s="6" customFormat="1">
      <c r="A92" s="4"/>
      <c r="B92" s="4"/>
      <c r="C92" s="4"/>
      <c r="D92" s="24"/>
      <c r="E92" s="25"/>
      <c r="F92" s="25"/>
      <c r="G92" s="29"/>
      <c r="H92" s="29"/>
      <c r="I92" s="29"/>
      <c r="J92" s="29"/>
      <c r="K92" s="19"/>
      <c r="L92" s="5"/>
    </row>
    <row r="93" spans="1:12" s="6" customFormat="1">
      <c r="A93" s="4"/>
      <c r="B93" s="4"/>
      <c r="C93" s="4"/>
      <c r="D93" s="24"/>
      <c r="E93" s="25"/>
      <c r="F93" s="25"/>
      <c r="G93" s="29"/>
      <c r="H93" s="29"/>
      <c r="I93" s="29"/>
      <c r="J93" s="29"/>
      <c r="K93" s="19"/>
      <c r="L93" s="5"/>
    </row>
    <row r="94" spans="1:12" s="6" customFormat="1">
      <c r="A94" s="4"/>
      <c r="B94" s="4"/>
      <c r="C94" s="4"/>
      <c r="D94" s="24"/>
      <c r="E94" s="25"/>
      <c r="F94" s="25"/>
      <c r="G94" s="29"/>
      <c r="H94" s="29"/>
      <c r="I94" s="29"/>
      <c r="J94" s="29"/>
      <c r="K94" s="19"/>
      <c r="L94" s="5"/>
    </row>
    <row r="95" spans="1:12" s="6" customFormat="1">
      <c r="A95" s="4"/>
      <c r="B95" s="4"/>
      <c r="C95" s="4"/>
      <c r="D95" s="24"/>
      <c r="E95" s="25"/>
      <c r="F95" s="25"/>
      <c r="G95" s="29"/>
      <c r="H95" s="29"/>
      <c r="I95" s="29"/>
      <c r="J95" s="29"/>
      <c r="K95" s="19"/>
      <c r="L95" s="5"/>
    </row>
    <row r="96" spans="1:12" s="6" customFormat="1">
      <c r="A96" s="4"/>
      <c r="B96" s="4"/>
      <c r="C96" s="4"/>
      <c r="D96" s="24"/>
      <c r="E96" s="25"/>
      <c r="F96" s="25"/>
      <c r="G96" s="29"/>
      <c r="H96" s="29"/>
      <c r="I96" s="29"/>
      <c r="J96" s="29"/>
      <c r="K96" s="19"/>
      <c r="L96" s="5"/>
    </row>
    <row r="97" spans="1:12" s="6" customFormat="1">
      <c r="A97" s="4"/>
      <c r="B97" s="4"/>
      <c r="C97" s="4"/>
      <c r="D97" s="24"/>
      <c r="E97" s="25"/>
      <c r="F97" s="25"/>
      <c r="G97" s="29"/>
      <c r="H97" s="29"/>
      <c r="I97" s="29"/>
      <c r="J97" s="29"/>
      <c r="K97" s="19"/>
      <c r="L97" s="5"/>
    </row>
    <row r="98" spans="1:12" s="6" customFormat="1">
      <c r="A98" s="4"/>
      <c r="B98" s="4"/>
      <c r="C98" s="4"/>
      <c r="D98" s="24"/>
      <c r="E98" s="25"/>
      <c r="F98" s="25"/>
      <c r="G98" s="29"/>
      <c r="H98" s="29"/>
      <c r="I98" s="29"/>
      <c r="J98" s="29"/>
      <c r="K98" s="19"/>
      <c r="L98" s="5"/>
    </row>
    <row r="99" spans="1:12" s="6" customFormat="1">
      <c r="A99" s="4"/>
      <c r="B99" s="4"/>
      <c r="C99" s="4"/>
      <c r="D99" s="24"/>
      <c r="E99" s="25"/>
      <c r="F99" s="25"/>
      <c r="G99" s="29"/>
      <c r="H99" s="29"/>
      <c r="I99" s="29"/>
      <c r="J99" s="29"/>
      <c r="K99" s="19"/>
      <c r="L99" s="5"/>
    </row>
    <row r="100" spans="1:12" s="6" customFormat="1">
      <c r="A100" s="4"/>
      <c r="B100" s="4"/>
      <c r="C100" s="4"/>
      <c r="D100" s="24"/>
      <c r="E100" s="25"/>
      <c r="F100" s="25"/>
      <c r="G100" s="29"/>
      <c r="H100" s="29"/>
      <c r="I100" s="29"/>
      <c r="J100" s="29"/>
      <c r="K100" s="19"/>
      <c r="L100" s="5"/>
    </row>
    <row r="101" spans="1:12" s="6" customFormat="1">
      <c r="A101" s="4"/>
      <c r="B101" s="4"/>
      <c r="C101" s="4"/>
      <c r="D101" s="24"/>
      <c r="E101" s="25"/>
      <c r="F101" s="25"/>
      <c r="G101" s="29"/>
      <c r="H101" s="29"/>
      <c r="I101" s="29"/>
      <c r="J101" s="29"/>
      <c r="K101" s="19"/>
      <c r="L101" s="5"/>
    </row>
    <row r="102" spans="1:12" s="6" customFormat="1">
      <c r="A102" s="4"/>
      <c r="B102" s="4"/>
      <c r="C102" s="4"/>
      <c r="D102" s="24"/>
      <c r="E102" s="25"/>
      <c r="F102" s="25"/>
      <c r="G102" s="29"/>
      <c r="H102" s="29"/>
      <c r="I102" s="29"/>
      <c r="J102" s="29"/>
      <c r="K102" s="19"/>
      <c r="L102" s="5"/>
    </row>
    <row r="103" spans="1:12" s="6" customFormat="1">
      <c r="A103" s="4"/>
      <c r="B103" s="4"/>
      <c r="C103" s="4"/>
      <c r="D103" s="24"/>
      <c r="E103" s="25"/>
      <c r="F103" s="25"/>
      <c r="G103" s="29"/>
      <c r="H103" s="29"/>
      <c r="I103" s="29"/>
      <c r="J103" s="29"/>
      <c r="K103" s="19"/>
      <c r="L103" s="5"/>
    </row>
    <row r="104" spans="1:12" s="6" customFormat="1">
      <c r="A104" s="4"/>
      <c r="B104" s="4"/>
      <c r="C104" s="4"/>
      <c r="D104" s="24"/>
      <c r="E104" s="25"/>
      <c r="F104" s="25"/>
      <c r="G104" s="29"/>
      <c r="H104" s="29"/>
      <c r="I104" s="29"/>
      <c r="J104" s="29"/>
      <c r="K104" s="19"/>
      <c r="L104" s="5"/>
    </row>
    <row r="105" spans="1:12" s="6" customFormat="1">
      <c r="A105" s="4"/>
      <c r="B105" s="4"/>
      <c r="C105" s="4"/>
      <c r="D105" s="24"/>
      <c r="E105" s="25"/>
      <c r="F105" s="25"/>
      <c r="G105" s="29"/>
      <c r="H105" s="29"/>
      <c r="I105" s="29"/>
      <c r="J105" s="29"/>
      <c r="K105" s="19"/>
      <c r="L105" s="5"/>
    </row>
    <row r="106" spans="1:12" s="6" customFormat="1">
      <c r="A106" s="4"/>
      <c r="B106" s="4"/>
      <c r="C106" s="4"/>
      <c r="D106" s="24"/>
      <c r="E106" s="25"/>
      <c r="F106" s="25"/>
      <c r="G106" s="29"/>
      <c r="H106" s="29"/>
      <c r="I106" s="29"/>
      <c r="J106" s="29"/>
      <c r="K106" s="19"/>
      <c r="L106" s="5"/>
    </row>
    <row r="107" spans="1:12" s="6" customFormat="1">
      <c r="A107" s="4"/>
      <c r="B107" s="4"/>
      <c r="C107" s="4"/>
      <c r="D107" s="24"/>
      <c r="E107" s="25"/>
      <c r="F107" s="25"/>
      <c r="G107" s="29"/>
      <c r="H107" s="29"/>
      <c r="I107" s="29"/>
      <c r="J107" s="29"/>
      <c r="K107" s="19"/>
      <c r="L107" s="5"/>
    </row>
    <row r="108" spans="1:12" s="6" customFormat="1">
      <c r="A108" s="4"/>
      <c r="B108" s="4"/>
      <c r="C108" s="4"/>
      <c r="D108" s="24"/>
      <c r="E108" s="25"/>
      <c r="F108" s="25"/>
      <c r="G108" s="29"/>
      <c r="H108" s="29"/>
      <c r="I108" s="29"/>
      <c r="J108" s="29"/>
      <c r="K108" s="19"/>
      <c r="L108" s="5"/>
    </row>
    <row r="109" spans="1:12" s="6" customFormat="1">
      <c r="A109" s="4"/>
      <c r="B109" s="4"/>
      <c r="C109" s="4"/>
      <c r="D109" s="24"/>
      <c r="E109" s="25"/>
      <c r="F109" s="25"/>
      <c r="G109" s="29"/>
      <c r="H109" s="29"/>
      <c r="I109" s="29"/>
      <c r="J109" s="29"/>
      <c r="K109" s="19"/>
      <c r="L109" s="5"/>
    </row>
    <row r="110" spans="1:12" s="6" customFormat="1">
      <c r="A110" s="4"/>
      <c r="B110" s="4"/>
      <c r="C110" s="4"/>
      <c r="D110" s="24"/>
      <c r="E110" s="25"/>
      <c r="F110" s="25"/>
      <c r="G110" s="29"/>
      <c r="H110" s="29"/>
      <c r="I110" s="29"/>
      <c r="J110" s="29"/>
      <c r="K110" s="19"/>
      <c r="L110" s="5"/>
    </row>
    <row r="111" spans="1:12" s="6" customFormat="1">
      <c r="A111" s="4"/>
      <c r="B111" s="4"/>
      <c r="C111" s="4"/>
      <c r="D111" s="24"/>
      <c r="E111" s="25"/>
      <c r="F111" s="25"/>
      <c r="G111" s="29"/>
      <c r="H111" s="29"/>
      <c r="I111" s="29"/>
      <c r="J111" s="29"/>
      <c r="K111" s="19"/>
      <c r="L111" s="5"/>
    </row>
    <row r="112" spans="1:12" s="6" customFormat="1">
      <c r="A112" s="4"/>
      <c r="B112" s="4"/>
      <c r="C112" s="4"/>
      <c r="D112" s="24"/>
      <c r="E112" s="25"/>
      <c r="F112" s="25"/>
      <c r="G112" s="29"/>
      <c r="H112" s="29"/>
      <c r="I112" s="29"/>
      <c r="J112" s="29"/>
      <c r="K112" s="19"/>
      <c r="L112" s="5"/>
    </row>
    <row r="113" spans="1:12" s="6" customFormat="1">
      <c r="A113" s="4"/>
      <c r="B113" s="4"/>
      <c r="C113" s="4"/>
      <c r="D113" s="24"/>
      <c r="E113" s="25"/>
      <c r="F113" s="25"/>
      <c r="G113" s="29"/>
      <c r="H113" s="29"/>
      <c r="I113" s="29"/>
      <c r="J113" s="29"/>
      <c r="K113" s="19"/>
      <c r="L113" s="5"/>
    </row>
    <row r="114" spans="1:12" s="6" customFormat="1">
      <c r="A114" s="4"/>
      <c r="B114" s="4"/>
      <c r="C114" s="4"/>
      <c r="D114" s="24"/>
      <c r="E114" s="25"/>
      <c r="F114" s="25"/>
      <c r="G114" s="29"/>
      <c r="H114" s="29"/>
      <c r="I114" s="29"/>
      <c r="J114" s="29"/>
      <c r="K114" s="19"/>
      <c r="L114" s="5"/>
    </row>
    <row r="115" spans="1:12" s="6" customFormat="1">
      <c r="A115" s="4"/>
      <c r="B115" s="4"/>
      <c r="C115" s="4"/>
      <c r="D115" s="24"/>
      <c r="E115" s="25"/>
      <c r="F115" s="25"/>
      <c r="G115" s="29"/>
      <c r="H115" s="29"/>
      <c r="I115" s="29"/>
      <c r="J115" s="29"/>
      <c r="K115" s="19"/>
      <c r="L115" s="5"/>
    </row>
    <row r="116" spans="1:12" s="6" customFormat="1">
      <c r="A116" s="4"/>
      <c r="B116" s="4"/>
      <c r="C116" s="4"/>
      <c r="D116" s="24"/>
      <c r="E116" s="25"/>
      <c r="F116" s="25"/>
      <c r="G116" s="29"/>
      <c r="H116" s="29"/>
      <c r="I116" s="29"/>
      <c r="J116" s="29"/>
      <c r="K116" s="19"/>
      <c r="L116" s="5"/>
    </row>
    <row r="117" spans="1:12" s="6" customFormat="1">
      <c r="A117" s="4"/>
      <c r="B117" s="4"/>
      <c r="C117" s="4"/>
      <c r="D117" s="24"/>
      <c r="E117" s="25"/>
      <c r="F117" s="25"/>
      <c r="G117" s="29"/>
      <c r="H117" s="29"/>
      <c r="I117" s="29"/>
      <c r="J117" s="29"/>
      <c r="K117" s="19"/>
      <c r="L117" s="5"/>
    </row>
    <row r="118" spans="1:12" s="6" customFormat="1">
      <c r="A118" s="4"/>
      <c r="B118" s="4"/>
      <c r="C118" s="4"/>
      <c r="D118" s="24"/>
      <c r="E118" s="25"/>
      <c r="F118" s="25"/>
      <c r="G118" s="29"/>
      <c r="H118" s="29"/>
      <c r="I118" s="29"/>
      <c r="J118" s="29"/>
      <c r="K118" s="19"/>
      <c r="L118" s="5"/>
    </row>
    <row r="119" spans="1:12" s="6" customFormat="1">
      <c r="A119" s="4"/>
      <c r="B119" s="4"/>
      <c r="C119" s="4"/>
      <c r="D119" s="24"/>
      <c r="E119" s="25"/>
      <c r="F119" s="25"/>
      <c r="G119" s="29"/>
      <c r="H119" s="29"/>
      <c r="I119" s="29"/>
      <c r="J119" s="29"/>
      <c r="K119" s="19"/>
      <c r="L119" s="5"/>
    </row>
    <row r="120" spans="1:12" s="6" customFormat="1">
      <c r="A120" s="4"/>
      <c r="B120" s="4"/>
      <c r="C120" s="4"/>
      <c r="D120" s="24"/>
      <c r="E120" s="25"/>
      <c r="F120" s="25"/>
      <c r="G120" s="29"/>
      <c r="H120" s="29"/>
      <c r="I120" s="29"/>
      <c r="J120" s="29"/>
      <c r="K120" s="19"/>
      <c r="L120" s="5"/>
    </row>
    <row r="121" spans="1:12" s="6" customFormat="1">
      <c r="A121" s="4"/>
      <c r="B121" s="4"/>
      <c r="C121" s="4"/>
      <c r="D121" s="24"/>
      <c r="E121" s="25"/>
      <c r="F121" s="25"/>
      <c r="G121" s="29"/>
      <c r="H121" s="29"/>
      <c r="I121" s="29"/>
      <c r="J121" s="29"/>
      <c r="K121" s="19"/>
      <c r="L121" s="5"/>
    </row>
    <row r="122" spans="1:12" s="6" customFormat="1">
      <c r="A122" s="4"/>
      <c r="B122" s="4"/>
      <c r="C122" s="4"/>
      <c r="D122" s="24"/>
      <c r="E122" s="25"/>
      <c r="F122" s="25"/>
      <c r="G122" s="29"/>
      <c r="H122" s="29"/>
      <c r="I122" s="29"/>
      <c r="J122" s="29"/>
      <c r="K122" s="19"/>
      <c r="L122" s="5"/>
    </row>
    <row r="123" spans="1:12" s="6" customFormat="1">
      <c r="A123" s="4"/>
      <c r="B123" s="4"/>
      <c r="C123" s="4"/>
      <c r="D123" s="24"/>
      <c r="E123" s="25"/>
      <c r="F123" s="25"/>
      <c r="G123" s="29"/>
      <c r="H123" s="29"/>
      <c r="I123" s="29"/>
      <c r="J123" s="29"/>
      <c r="K123" s="19"/>
      <c r="L123" s="5"/>
    </row>
    <row r="124" spans="1:12" s="6" customFormat="1">
      <c r="A124" s="4"/>
      <c r="B124" s="4"/>
      <c r="C124" s="4"/>
      <c r="D124" s="24"/>
      <c r="E124" s="25"/>
      <c r="F124" s="25"/>
      <c r="G124" s="29"/>
      <c r="H124" s="29"/>
      <c r="I124" s="29"/>
      <c r="J124" s="29"/>
      <c r="K124" s="19"/>
      <c r="L124" s="5"/>
    </row>
    <row r="125" spans="1:12" s="6" customFormat="1">
      <c r="A125" s="4"/>
      <c r="B125" s="4"/>
      <c r="C125" s="4"/>
      <c r="D125" s="24"/>
      <c r="E125" s="25"/>
      <c r="F125" s="25"/>
      <c r="G125" s="29"/>
      <c r="H125" s="29"/>
      <c r="I125" s="29"/>
      <c r="J125" s="29"/>
      <c r="K125" s="19"/>
      <c r="L125" s="5"/>
    </row>
    <row r="126" spans="1:12" s="6" customFormat="1">
      <c r="A126" s="4"/>
      <c r="B126" s="4"/>
      <c r="C126" s="4"/>
      <c r="D126" s="24"/>
      <c r="E126" s="25"/>
      <c r="F126" s="25"/>
      <c r="G126" s="29"/>
      <c r="H126" s="29"/>
      <c r="I126" s="29"/>
      <c r="J126" s="29"/>
      <c r="K126" s="19"/>
      <c r="L126" s="5"/>
    </row>
    <row r="127" spans="1:12" s="6" customFormat="1">
      <c r="A127" s="4"/>
      <c r="B127" s="4"/>
      <c r="C127" s="4"/>
      <c r="D127" s="24"/>
      <c r="E127" s="25"/>
      <c r="F127" s="25"/>
      <c r="G127" s="29"/>
      <c r="H127" s="29"/>
      <c r="I127" s="29"/>
      <c r="J127" s="29"/>
      <c r="K127" s="19"/>
      <c r="L127" s="5"/>
    </row>
    <row r="128" spans="1:12" s="6" customFormat="1">
      <c r="A128" s="4"/>
      <c r="B128" s="4"/>
      <c r="C128" s="4"/>
      <c r="D128" s="24"/>
      <c r="E128" s="25"/>
      <c r="F128" s="25"/>
      <c r="G128" s="29"/>
      <c r="H128" s="29"/>
      <c r="I128" s="29"/>
      <c r="J128" s="29"/>
      <c r="K128" s="19"/>
      <c r="L128" s="5"/>
    </row>
    <row r="129" spans="1:12" s="6" customFormat="1">
      <c r="A129" s="4"/>
      <c r="B129" s="4"/>
      <c r="C129" s="4"/>
      <c r="D129" s="24"/>
      <c r="E129" s="25"/>
      <c r="F129" s="25"/>
      <c r="G129" s="29"/>
      <c r="H129" s="29"/>
      <c r="I129" s="29"/>
      <c r="J129" s="29"/>
      <c r="K129" s="19"/>
      <c r="L129" s="5"/>
    </row>
    <row r="130" spans="1:12" s="6" customFormat="1">
      <c r="A130" s="4"/>
      <c r="B130" s="4"/>
      <c r="C130" s="4"/>
      <c r="D130" s="24"/>
      <c r="E130" s="25"/>
      <c r="F130" s="25"/>
      <c r="G130" s="29"/>
      <c r="H130" s="29"/>
      <c r="I130" s="29"/>
      <c r="J130" s="29"/>
      <c r="K130" s="19"/>
      <c r="L130" s="5"/>
    </row>
    <row r="131" spans="1:12" s="6" customFormat="1">
      <c r="D131" s="24"/>
      <c r="E131" s="25"/>
      <c r="F131" s="25"/>
      <c r="G131" s="29"/>
      <c r="H131" s="29"/>
      <c r="I131" s="29"/>
      <c r="J131" s="29"/>
      <c r="K131" s="19"/>
      <c r="L131" s="5"/>
    </row>
    <row r="132" spans="1:12" s="6" customFormat="1">
      <c r="D132" s="24"/>
      <c r="E132" s="25"/>
      <c r="F132" s="25"/>
      <c r="G132" s="29"/>
      <c r="H132" s="29"/>
      <c r="I132" s="29"/>
      <c r="J132" s="29"/>
      <c r="K132" s="19"/>
      <c r="L132" s="5"/>
    </row>
    <row r="133" spans="1:12" s="6" customFormat="1">
      <c r="D133" s="24"/>
      <c r="E133" s="25"/>
      <c r="F133" s="25"/>
      <c r="G133" s="29"/>
      <c r="H133" s="29"/>
      <c r="I133" s="29"/>
      <c r="J133" s="29"/>
      <c r="K133" s="19"/>
      <c r="L133" s="5"/>
    </row>
    <row r="134" spans="1:12" s="6" customFormat="1">
      <c r="D134" s="24"/>
      <c r="E134" s="25"/>
      <c r="F134" s="25"/>
      <c r="G134" s="29"/>
      <c r="H134" s="29"/>
      <c r="I134" s="29"/>
      <c r="J134" s="29"/>
      <c r="K134" s="19"/>
      <c r="L134" s="5"/>
    </row>
    <row r="135" spans="1:12" s="6" customFormat="1">
      <c r="D135" s="24"/>
      <c r="E135" s="25"/>
      <c r="F135" s="25"/>
      <c r="G135" s="29"/>
      <c r="H135" s="29"/>
      <c r="I135" s="29"/>
      <c r="J135" s="29"/>
      <c r="K135" s="19"/>
      <c r="L135" s="5"/>
    </row>
    <row r="136" spans="1:12" s="6" customFormat="1">
      <c r="D136" s="24"/>
      <c r="E136" s="25"/>
      <c r="F136" s="25"/>
      <c r="G136" s="29"/>
      <c r="H136" s="29"/>
      <c r="I136" s="29"/>
      <c r="J136" s="29"/>
      <c r="K136" s="19"/>
      <c r="L136" s="5"/>
    </row>
    <row r="137" spans="1:12" s="6" customFormat="1">
      <c r="D137" s="24"/>
      <c r="E137" s="25"/>
      <c r="F137" s="25"/>
      <c r="G137" s="29"/>
      <c r="H137" s="29"/>
      <c r="I137" s="29"/>
      <c r="J137" s="29"/>
      <c r="K137" s="19"/>
      <c r="L137" s="5"/>
    </row>
    <row r="138" spans="1:12" s="6" customFormat="1">
      <c r="D138" s="24"/>
      <c r="E138" s="25"/>
      <c r="F138" s="25"/>
      <c r="G138" s="29"/>
      <c r="H138" s="29"/>
      <c r="I138" s="29"/>
      <c r="J138" s="29"/>
      <c r="K138" s="19"/>
      <c r="L138" s="5"/>
    </row>
    <row r="139" spans="1:12" s="6" customFormat="1">
      <c r="D139" s="24"/>
      <c r="E139" s="25"/>
      <c r="F139" s="25"/>
      <c r="G139" s="29"/>
      <c r="H139" s="29"/>
      <c r="I139" s="29"/>
      <c r="J139" s="29"/>
      <c r="K139" s="19"/>
      <c r="L139" s="5"/>
    </row>
    <row r="140" spans="1:12" s="6" customFormat="1">
      <c r="D140" s="24"/>
      <c r="E140" s="25"/>
      <c r="F140" s="25"/>
      <c r="G140" s="29"/>
      <c r="H140" s="29"/>
      <c r="I140" s="29"/>
      <c r="J140" s="29"/>
      <c r="K140" s="19"/>
      <c r="L140" s="5"/>
    </row>
    <row r="141" spans="1:12" s="6" customFormat="1">
      <c r="D141" s="24"/>
      <c r="E141" s="25"/>
      <c r="F141" s="25"/>
      <c r="G141" s="29"/>
      <c r="H141" s="29"/>
      <c r="I141" s="29"/>
      <c r="J141" s="29"/>
      <c r="K141" s="19"/>
      <c r="L141" s="5"/>
    </row>
    <row r="142" spans="1:12" s="6" customFormat="1">
      <c r="D142" s="24"/>
      <c r="E142" s="25"/>
      <c r="F142" s="25"/>
      <c r="G142" s="29"/>
      <c r="H142" s="29"/>
      <c r="I142" s="29"/>
      <c r="J142" s="29"/>
      <c r="K142" s="19"/>
      <c r="L142" s="5"/>
    </row>
    <row r="143" spans="1:12" s="6" customFormat="1">
      <c r="D143" s="24"/>
      <c r="E143" s="25"/>
      <c r="F143" s="25"/>
      <c r="G143" s="29"/>
      <c r="H143" s="29"/>
      <c r="I143" s="29"/>
      <c r="J143" s="29"/>
      <c r="K143" s="19"/>
      <c r="L143" s="5"/>
    </row>
    <row r="144" spans="1:12" s="6" customFormat="1">
      <c r="D144" s="24"/>
      <c r="E144" s="25"/>
      <c r="F144" s="25"/>
      <c r="G144" s="29"/>
      <c r="H144" s="29"/>
      <c r="I144" s="29"/>
      <c r="J144" s="29"/>
      <c r="K144" s="19"/>
      <c r="L144" s="5"/>
    </row>
    <row r="145" spans="4:12" s="6" customFormat="1">
      <c r="D145" s="24"/>
      <c r="E145" s="25"/>
      <c r="F145" s="25"/>
      <c r="G145" s="29"/>
      <c r="H145" s="29"/>
      <c r="I145" s="29"/>
      <c r="J145" s="29"/>
      <c r="K145" s="19"/>
      <c r="L145" s="5"/>
    </row>
    <row r="146" spans="4:12" s="6" customFormat="1">
      <c r="D146" s="24"/>
      <c r="E146" s="25"/>
      <c r="F146" s="25"/>
      <c r="G146" s="29"/>
      <c r="H146" s="29"/>
      <c r="I146" s="29"/>
      <c r="J146" s="29"/>
      <c r="K146" s="19"/>
      <c r="L146" s="5"/>
    </row>
    <row r="147" spans="4:12" s="6" customFormat="1">
      <c r="D147" s="24"/>
      <c r="E147" s="25"/>
      <c r="F147" s="25"/>
      <c r="G147" s="29"/>
      <c r="H147" s="29"/>
      <c r="I147" s="29"/>
      <c r="J147" s="29"/>
      <c r="K147" s="19"/>
      <c r="L147" s="5"/>
    </row>
    <row r="148" spans="4:12" s="6" customFormat="1">
      <c r="D148" s="24"/>
      <c r="E148" s="25"/>
      <c r="F148" s="25"/>
      <c r="G148" s="29"/>
      <c r="H148" s="29"/>
      <c r="I148" s="29"/>
      <c r="J148" s="29"/>
      <c r="K148" s="19"/>
      <c r="L148" s="5"/>
    </row>
    <row r="149" spans="4:12" s="6" customFormat="1">
      <c r="D149" s="24"/>
      <c r="E149" s="25"/>
      <c r="F149" s="25"/>
      <c r="G149" s="29"/>
      <c r="H149" s="29"/>
      <c r="I149" s="29"/>
      <c r="J149" s="29"/>
      <c r="K149" s="19"/>
      <c r="L149" s="5"/>
    </row>
    <row r="150" spans="4:12" s="6" customFormat="1">
      <c r="D150" s="24"/>
      <c r="E150" s="25"/>
      <c r="F150" s="25"/>
      <c r="G150" s="29"/>
      <c r="H150" s="29"/>
      <c r="I150" s="29"/>
      <c r="J150" s="29"/>
      <c r="K150" s="19"/>
      <c r="L150" s="5"/>
    </row>
    <row r="151" spans="4:12" s="6" customFormat="1">
      <c r="D151" s="24"/>
      <c r="E151" s="25"/>
      <c r="F151" s="25"/>
      <c r="G151" s="29"/>
      <c r="H151" s="29"/>
      <c r="I151" s="29"/>
      <c r="J151" s="29"/>
      <c r="K151" s="19"/>
      <c r="L151" s="5"/>
    </row>
    <row r="152" spans="4:12" s="6" customFormat="1">
      <c r="D152" s="24"/>
      <c r="E152" s="25"/>
      <c r="F152" s="25"/>
      <c r="G152" s="29"/>
      <c r="H152" s="29"/>
      <c r="I152" s="29"/>
      <c r="J152" s="29"/>
      <c r="K152" s="19"/>
      <c r="L152" s="5"/>
    </row>
    <row r="153" spans="4:12" s="6" customFormat="1">
      <c r="D153" s="24"/>
      <c r="E153" s="25"/>
      <c r="F153" s="25"/>
      <c r="G153" s="29"/>
      <c r="H153" s="29"/>
      <c r="I153" s="29"/>
      <c r="J153" s="29"/>
      <c r="K153" s="19"/>
      <c r="L153" s="5"/>
    </row>
    <row r="154" spans="4:12" s="6" customFormat="1">
      <c r="D154" s="24"/>
      <c r="E154" s="25"/>
      <c r="F154" s="25"/>
      <c r="G154" s="29"/>
      <c r="H154" s="29"/>
      <c r="I154" s="29"/>
      <c r="J154" s="29"/>
      <c r="K154" s="19"/>
      <c r="L154" s="5"/>
    </row>
    <row r="155" spans="4:12" s="6" customFormat="1">
      <c r="D155" s="24"/>
      <c r="E155" s="25"/>
      <c r="F155" s="25"/>
      <c r="G155" s="29"/>
      <c r="H155" s="29"/>
      <c r="I155" s="29"/>
      <c r="J155" s="29"/>
      <c r="K155" s="19"/>
      <c r="L155" s="5"/>
    </row>
    <row r="156" spans="4:12" s="6" customFormat="1">
      <c r="D156" s="24"/>
      <c r="E156" s="25"/>
      <c r="F156" s="25"/>
      <c r="G156" s="29"/>
      <c r="H156" s="29"/>
      <c r="I156" s="29"/>
      <c r="J156" s="29"/>
      <c r="K156" s="19"/>
      <c r="L156" s="5"/>
    </row>
    <row r="157" spans="4:12" s="6" customFormat="1">
      <c r="D157" s="24"/>
      <c r="E157" s="25"/>
      <c r="F157" s="25"/>
      <c r="G157" s="29"/>
      <c r="H157" s="29"/>
      <c r="I157" s="29"/>
      <c r="J157" s="29"/>
      <c r="K157" s="19"/>
      <c r="L157" s="5"/>
    </row>
    <row r="158" spans="4:12" s="6" customFormat="1">
      <c r="D158" s="24"/>
      <c r="E158" s="25"/>
      <c r="F158" s="25"/>
      <c r="G158" s="29"/>
      <c r="H158" s="29"/>
      <c r="I158" s="29"/>
      <c r="J158" s="29"/>
      <c r="K158" s="19"/>
      <c r="L158" s="5"/>
    </row>
    <row r="159" spans="4:12" s="6" customFormat="1">
      <c r="D159" s="24"/>
      <c r="E159" s="25"/>
      <c r="F159" s="25"/>
      <c r="G159" s="29"/>
      <c r="H159" s="29"/>
      <c r="I159" s="29"/>
      <c r="J159" s="29"/>
      <c r="K159" s="19"/>
      <c r="L159" s="5"/>
    </row>
    <row r="160" spans="4:12" s="6" customFormat="1">
      <c r="D160" s="24"/>
      <c r="E160" s="25"/>
      <c r="F160" s="25"/>
      <c r="G160" s="29"/>
      <c r="H160" s="29"/>
      <c r="I160" s="29"/>
      <c r="J160" s="29"/>
      <c r="K160" s="19"/>
      <c r="L160" s="5"/>
    </row>
    <row r="161" spans="4:12" s="6" customFormat="1">
      <c r="D161" s="24"/>
      <c r="E161" s="25"/>
      <c r="F161" s="25"/>
      <c r="G161" s="29"/>
      <c r="H161" s="29"/>
      <c r="I161" s="29"/>
      <c r="J161" s="29"/>
      <c r="K161" s="19"/>
      <c r="L161" s="5"/>
    </row>
    <row r="162" spans="4:12" s="6" customFormat="1">
      <c r="D162" s="24"/>
      <c r="E162" s="25"/>
      <c r="F162" s="25"/>
      <c r="G162" s="29"/>
      <c r="H162" s="29"/>
      <c r="I162" s="29"/>
      <c r="J162" s="29"/>
      <c r="K162" s="19"/>
      <c r="L162" s="5"/>
    </row>
    <row r="163" spans="4:12" s="6" customFormat="1">
      <c r="D163" s="24"/>
      <c r="E163" s="25"/>
      <c r="F163" s="25"/>
      <c r="G163" s="29"/>
      <c r="H163" s="29"/>
      <c r="I163" s="29"/>
      <c r="J163" s="29"/>
      <c r="K163" s="19"/>
      <c r="L163" s="5"/>
    </row>
  </sheetData>
  <mergeCells count="13">
    <mergeCell ref="F3:F4"/>
    <mergeCell ref="A3:A4"/>
    <mergeCell ref="B3:B4"/>
    <mergeCell ref="C3:C4"/>
    <mergeCell ref="D3:D4"/>
    <mergeCell ref="E3:E4"/>
    <mergeCell ref="M3:M4"/>
    <mergeCell ref="G3:G4"/>
    <mergeCell ref="H3:H4"/>
    <mergeCell ref="I3:I4"/>
    <mergeCell ref="J3:J4"/>
    <mergeCell ref="K3:K4"/>
    <mergeCell ref="L3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Sum-singburi</vt:lpstr>
      <vt:lpstr>สิงห์บุรี-55</vt:lpstr>
      <vt:lpstr>Backup</vt:lpstr>
      <vt:lpstr>'Sum-singburi'!Print_Area</vt:lpstr>
      <vt:lpstr>'สิงห์บุรี-55'!Print_Area</vt:lpstr>
      <vt:lpstr>'สิงห์บุรี-55'!Print_Titles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TZ16S</dc:creator>
  <cp:lastModifiedBy>WincoolV5</cp:lastModifiedBy>
  <cp:lastPrinted>2011-10-03T07:54:44Z</cp:lastPrinted>
  <dcterms:created xsi:type="dcterms:W3CDTF">2009-02-23T08:52:27Z</dcterms:created>
  <dcterms:modified xsi:type="dcterms:W3CDTF">2011-10-03T11:04:24Z</dcterms:modified>
</cp:coreProperties>
</file>