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480" windowHeight="11640" tabRatio="582"/>
  </bookViews>
  <sheets>
    <sheet name="สรุป แม่ฮ่องสอน" sheetId="5" r:id="rId1"/>
    <sheet name="รายละเอียด แม่ฮ่องสอน" sheetId="12" r:id="rId2"/>
  </sheets>
  <definedNames>
    <definedName name="_xlnm.Print_Area" localSheetId="1">'รายละเอียด แม่ฮ่องสอน'!$A$1:$I$45</definedName>
    <definedName name="_xlnm.Print_Area" localSheetId="0">'สรุป แม่ฮ่องสอน'!$A$1:$J$14</definedName>
    <definedName name="_xlnm.Print_Titles" localSheetId="1">'รายละเอียด แม่ฮ่องสอน'!$1:$5</definedName>
  </definedNames>
  <calcPr calcId="125725"/>
</workbook>
</file>

<file path=xl/calcChain.xml><?xml version="1.0" encoding="utf-8"?>
<calcChain xmlns="http://schemas.openxmlformats.org/spreadsheetml/2006/main">
  <c r="C7" i="5"/>
  <c r="C13" s="1"/>
  <c r="F45" i="12"/>
  <c r="E45"/>
  <c r="D11" i="5"/>
  <c r="C11"/>
  <c r="D10"/>
  <c r="C10"/>
  <c r="D9"/>
  <c r="C9"/>
  <c r="D8"/>
  <c r="C8"/>
  <c r="D7"/>
  <c r="J13"/>
  <c r="I13"/>
  <c r="H13"/>
  <c r="G13"/>
  <c r="F13"/>
  <c r="E13"/>
  <c r="D13"/>
  <c r="L10" i="12"/>
  <c r="K10"/>
  <c r="L9"/>
  <c r="K9"/>
  <c r="L8"/>
  <c r="K8"/>
  <c r="L7"/>
  <c r="K7"/>
  <c r="L6"/>
  <c r="K6"/>
  <c r="D45"/>
  <c r="A7"/>
  <c r="A8" s="1"/>
  <c r="A9" s="1"/>
  <c r="A10" s="1"/>
  <c r="A11" s="1"/>
  <c r="A12" s="1"/>
  <c r="A4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3" s="1"/>
  <c r="A44" s="1"/>
</calcChain>
</file>

<file path=xl/sharedStrings.xml><?xml version="1.0" encoding="utf-8"?>
<sst xmlns="http://schemas.openxmlformats.org/spreadsheetml/2006/main" count="119" uniqueCount="107">
  <si>
    <t>ภาคเหนือ</t>
  </si>
  <si>
    <t>เลขที่</t>
  </si>
  <si>
    <t>ยุทธศาสตร์</t>
  </si>
  <si>
    <t>ชื่อโครงการ</t>
  </si>
  <si>
    <t>ค่าใช้จ่ายในการบริหารงานจังหวัดแบบบูรณาการ</t>
  </si>
  <si>
    <t>ที่</t>
  </si>
  <si>
    <t>โครงการที่เสนอใช้งบประมาณจังหวัด</t>
  </si>
  <si>
    <t>จำนวน</t>
  </si>
  <si>
    <t>บาท</t>
  </si>
  <si>
    <t>รวมทั้งหมด</t>
  </si>
  <si>
    <t>จังหวัดแม่ฮ่องสอน</t>
  </si>
  <si>
    <t>ค่าใช้จ่ายในการบริหารงานจังหวัดแบบบูรณาการ ปี 2555</t>
  </si>
  <si>
    <t>พัฒนาแหล่งท่องเที่ยว"ถ้ำผีแมนปางมะผ้า"</t>
  </si>
  <si>
    <t>ปรับปรุงภูมิทัศน์สะพานประวัติศาสตร์ อ.ปาย</t>
  </si>
  <si>
    <t>ปรับปรุงภูมิทัศน์ถนนคนเดิน อำเภอปาย</t>
  </si>
  <si>
    <t xml:space="preserve">พัฒนาแหล่งท่องเที่ยวตามวิถีชีวิตชนเผ่า </t>
  </si>
  <si>
    <t>ส่งเสริมและพัฒนาศักยภาพการท่องเที่ยวจังหวัดแม่ฮ่องสอน</t>
  </si>
  <si>
    <t>ปรับปรุงพื้นที่ศูนย์บริการและพัฒนาที่สูงปางตอง (ตามพระราชดำริ)</t>
  </si>
  <si>
    <t>บูรณาการส่งเสริมและพัฒนาการผลิตการตลาดสินค้าเกษตรปลอดภัยเชื่อมโยงกับการท่องเที่ยวจังหวัดแม่ฮ่องสอน</t>
  </si>
  <si>
    <t>พัฒนาผลิตภัณฑ์ OTOP จังหวัดแม่ฮ่องสอน</t>
  </si>
  <si>
    <t>เสริมสร้างศักยภาพการพัฒนาการค้ากับประเทศเพื่อนบ้านจังหวัดแม่ฮ่องสอน</t>
  </si>
  <si>
    <t>ปรับปรุงซ่อมแซมถนนเพื่อส่งเสริมการค้าชายแดนและการท่องเที่ยวตามยุทธศาสตร์จังหวัด</t>
  </si>
  <si>
    <t xml:space="preserve">อนุรักษ์และส่งเสริมวัฒนธรรมเพื่อรองรับการพัฒนาสู่เมืองพิพิธภัณฑ์มีชีวิต </t>
  </si>
  <si>
    <t>สหกิจศึกษาเพื่อส่งเสริมธุรกิจชุมชนให้ยั่งยืนบนพื้นฐานเศรษฐกิจพอเพียง</t>
  </si>
  <si>
    <t>ส่งเสริมศิลปวัฒนธรรมชาติพันธุ์</t>
  </si>
  <si>
    <t>จัดตั้งศูนย์บ่มเพาะวิสาหกิจศึกษา โดยอาศัยเทคโนโลยีสารสนเทศ</t>
  </si>
  <si>
    <t>ป้องกันและแก้ไขปัญหายาเสพติดแบบบูรณาการ</t>
  </si>
  <si>
    <t>จัดระบบและแก้ไขปัญหาผู้หลบหนีเข้าเมือง แรงงานต่างด้าวผิดกฎหมาย จังหวัดแม่ฮ่องสอน</t>
  </si>
  <si>
    <t>อนุรักษ์แหล่งต้นน้ำ (7 อำเภอ 200 หมู่บ้าน)</t>
  </si>
  <si>
    <t>ปลูกต้นไม้ถวายแม่ของแผ่นดิน เฉลิมพระเกียรติ จังหวัดแม่ฮ่องสอน</t>
  </si>
  <si>
    <t>บูรณะฟื้นฟูแหล่งน้ำลำห้วยแม่ปาน</t>
  </si>
  <si>
    <t>อนุรักษ์และฟื้นฟูทรัพยากรป่าไม้จังหวัดแม่ฮ่องสอน แบบบูรณาการ</t>
  </si>
  <si>
    <t>เสริมสร้างความมั่นคงของหมู่บ้านตามแนวชายแดน</t>
  </si>
  <si>
    <t>ที่นี่แม่ฮ่องสอน บ้านของพ่อ เมืองแห่งความสุข</t>
  </si>
  <si>
    <t>เสริมสร้างพื้นที่ป่าเศรษฐกิจรอบเขตปฏิรูปที่ดิน</t>
  </si>
  <si>
    <t>ศูนย์การเรียนรู้การอนุรักษ์สัตว์ป่าและป่าไม้  จังหวัดแม่ฮ่องสอน</t>
  </si>
  <si>
    <t>พัฒนาระบบบริหารความเสี่ยงของระบบฐานข้อมูลและสารสนเทศ (Backup - Site)</t>
  </si>
  <si>
    <t>รักษ์น้ำเพื่อพระแม่ของแผ่นดิน สี่ลุ่มน้ำจังหวัดแม่ฮ่องสอน</t>
  </si>
  <si>
    <t>ศูนย์บริการและพัฒนาที่สูงปางตองตามพระราชดำริ</t>
  </si>
  <si>
    <t>พัฒนาศูนย์บริการและพัฒนาลุ่มน้ำปาย ตามพระราชดำริ (ศูนย์โป่งแดง)</t>
  </si>
  <si>
    <t xml:space="preserve">1.ส่งเสริมและพัฒนาการท่องเที่ยวเชิงอนุรักษ์ มุ่งสู่สังคมสีเขียว พัฒนาผลิตภัณฑ์ OTOP สู่สากล และพัฒนาระบบโครงสร้างพื้นฐาน </t>
  </si>
  <si>
    <t>2.ส่งเสริมการเชื่อมโยงระบบ Logistic การค้าการลงทุน และการสร้างความสัมพันธ์กับประเทศเพื่อนบ้านด้านทิศตะวันตก</t>
  </si>
  <si>
    <t>ส่งเสริมและพัฒนาการท่องเที่ยวเชิงอนุรักษ์ มุ่งสู่สังคมสีเขียว พัฒนาผลิตภัณฑ์ OTOP สู่สากลและพัฒนาระบบโครงสร้างพื้นฐาน</t>
  </si>
  <si>
    <t>พัฒนาและเสริมสร้างสังคมให้มีคุณภาพ เป็นองค์กรแห่งการเรียนรู้ และยกระดับคุณภาพชีวิต</t>
  </si>
  <si>
    <t>พัฒนาประสิทธิภาพการบริหารการจัดการภาครัฐ และขยายผลการเรียนรู้โครงการอันเนื่องมาจากพระราชดำริสู่ชุมชน</t>
  </si>
  <si>
    <t>อนุรักษ์และฟิ้นฟูทรัพยากรธรรมชาติและสิ่งแวดล้อมให้ยั่งยืน เสริมสร้างความมั่นคงและความสงบเรียบร้อย</t>
  </si>
  <si>
    <t>ส่งเสริมการเชื่อมโยงระบบ Logistics การค้าการลงทุน และการสร้างความสัมพันธ์กับประเทศเพื่อนบ้านด้านทิศตะวันตก</t>
  </si>
  <si>
    <t>3.พัฒนาและเสริมสร้างสังคมให้มีคุณภาพ เป็นองค์กรแห่งการเรียนรู้ และยกระดับคุณภาพชีวิต</t>
  </si>
  <si>
    <t>4.อนุรักษ์และฟื้นฟูทรัพยากรธรรมชาติและสิ่งแวดล้อมให้ยั่งยืน เสริมสร้างความมั่งคงและความสงบเรียบร้อย</t>
  </si>
  <si>
    <t>5.พัฒนาประสิทธิภาพการบริหารการจัดการภาครัฐ และขยายผลการเรียนรู้โครงการอันเนื่องมาจากพระราชดำริสู่ชุมชน</t>
  </si>
  <si>
    <t>พัฒนาและเสริมสร้างสุขภาพที่ดีให้กับชาวอำเภอปางมะผ้า</t>
  </si>
  <si>
    <t>หน่วยสร้างความสัมพันธ์เพื่อความมั่นคง</t>
  </si>
  <si>
    <t>วงเงินปี 2555 (บาท)</t>
  </si>
  <si>
    <t>แผนพัฒนาจังหวัดแม่ฮ่องสอน ที่เสนอให้พิจารณา ประกอบด้วย 5 ยุทธศาสตร์ โดยแต่ละยุทธศาสตร์มีจำนวนและวงเงินโครงการ รวมทั้งผลการพิจารณา ดังนี้</t>
  </si>
  <si>
    <t>กิจกรรม/ความเห็น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</si>
  <si>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 เป็นการก่อสร้างโครงสร้างพื้นฐานเพื่ออำนวยความสะดวกแก่นักท่องเที่ยว เช่น ศูนย์ข้อมูลหมู่บ้าน ศูนย์บริการประชาชน ห้องน้ำ ป้าย ปรับปรุงลานจอดรถ/ภูมิทัศน์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 กิจกรรมเน้นการก่อสร้างสิ่งอำนวยความสะดวกเพียงด้านเดียวจึงควรคำนึงถึงความยั่งยืนของโครงการ โดยเพิ่มกิจกรรมการท่องเที่ยว และการประชาสัมพันธ์ เช่น การจัดทำแผ่นพับ/ป้าย สร้าง story เพื่อให้ความรู้และความน่าสนใจ/ประทับใจ แก่นักท่องเที่ยว พัฒนาไกด์ท้องถิ่น  •  ควรให้ความสำคัญกับการดูแลรักษาสถานที่รวมทั้งให้ชุมชนมีส่วนร่วมในการบำรุงรักษาและบริหารจัดการ  •  ควรมีการจ้างงานในชุมชนเพื่อสร้างความผูกพัน การมีส่วนร่วมและประหยัดค่าใช้จ่าย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</si>
  <si>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ปรับปรุงซ่อมแซมสะพาน ในส่วนของพื้นสะพานและสีสะพาน /ปรับปรุงภูมิทัศน์ /จัดทำป้าย ปชส.เชื่อมโยงกับสถานที่ท่องเที่ยวอื่นๆ /จัดระเบียบร้านค้า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ทบทวนความจำเป็นของการจัดทำป้ายแสดงข้อมูล เนื่องจากปัจจุบันได้มีการจัดแสดงไว้อยู่แล้ว • การออกแบบควรสอดคล้องเหมาะสมกับภูมิประเทศ และไม่บดบังทัศนียภาพ และความเป็นเอกลักษณ์ของสะพานปาย รวมถึงการจัดระเบียบร้านค้าของชุมชนบริเวณคอสะพานทั้งสองฝั่ง ไม่ควรใกล้ชิดสะพานมากเกินไปจนทำลายทัศนียภาพและมุมมองที่งดงาม และควรมีการจัดเก็บค่าธรรมเนียมร้านค้าบริเวณโดยรอบ เพื่อสะสมไว้เป็นกองทุนสำหรับพัฒนาแหล่งท่องเที่ยวดังกล่าว •  ให้ชุมชนมีส่วนร่วมในการบริหารจัดการและดูแลรักษาเพื่อสร้างความรู้สึกเป็นเจ้าของ • อปท.ควรให้ร่วมสมทบงบประมาณบางส่วน • ขาดรายละเอียดการใช้งบประมาณในแต่ละกิจกรรม
</t>
    </r>
  </si>
  <si>
    <r>
      <rPr>
        <b/>
        <u/>
        <sz val="8"/>
        <color indexed="8"/>
        <rFont val="Tahoma"/>
        <family val="2"/>
      </rPr>
      <t>กิจกรรม</t>
    </r>
    <r>
      <rPr>
        <b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</rPr>
      <t>(1)</t>
    </r>
    <r>
      <rPr>
        <b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  <charset val="222"/>
      </rPr>
      <t xml:space="preserve">ติดตั้งเสาและประดับโคมไฟโบราณ บนถนนคนเดิน 4 สาย ระยะทางรวม 865 เมตร (2) ปลูกและประดับต้นไม้บริเวณทางเท้ารอบเขตเทศบาลตำบลปาย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ควรเพิ่มกิจกรรมอื่นๆ เพื่อปรับปรุงภูมิทัศน์และส่งเสริมการท่องเที่ยว เช่น ปรับปรุงทางเท้า จัดระเบียบการค้าบนถนนคนเดิน ป้ายบอกทาง ป้ายเล่าเรื่องราว ฯลฯ รวมถึงให้ความสำคัญกับการอนุรักษ์อาคารเก่า และการมีส่วนร่วมของชุมชนในการช่วยกันดูแลรักษา • รูปแบบโคมไฟโบราณ ควรมีรูปลักษณ์ที่สอดคล้อง/เป็นศิลปะท้องถิ่น • อปท.ควรให้การสนับสนุนงบประมาณบางส่วน รวมทั้งออกกฎระเบียบเพื่อสนับสนุนการพัฒนาถนนคนเดินควบคู่กัน
</t>
    </r>
  </si>
  <si>
    <r>
      <rPr>
        <b/>
        <u/>
        <sz val="8"/>
        <color indexed="8"/>
        <rFont val="Tahoma"/>
        <family val="2"/>
      </rPr>
      <t>กิจกรรม</t>
    </r>
    <r>
      <rPr>
        <b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  <charset val="222"/>
      </rPr>
      <t xml:space="preserve">(1) กิจกรรมส่งเสริมการเดินทางท่องเที่ยวตามแนวพระราชดำริ ปางอุ๋ง (พัฒนาเส้นทางขึ้นปางอุ๋ง/อบรมความรู้ด้านการท่องเที่ยว/จัดระเบียบการเดินทาง) (2) ประชาสัมพันธ์ส่งเสริมการท่องเที่ยว(ผ่านสื่อต่างๆ/ทำศูนย์บริการข้อมูล/คาราวาน) (3) พัฒนาแหล่งท่องเที่ยวโครงการรักษ์น้ำฯ(พัฒนเส้นทางท่องเที่ยวหมู่บ้านหนองเขียว/พัฒนา ปรับปรุง ออกแบบพื้นที่/อบรมเสริมทักษะด้านการท่องเทียว/ประชาสัมพันธ์) (4)พัฒนาศักยภาพในการบริการท่องเที่ยว(อบรมservice mind/อบรมมัคคุเทศน์ท้องถิ่นด้านวัฒนธรรม ท่องเที่ยวเชิงอนุรักษ์/ภาษาอังกฤษ ฝรั่งเศส)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 •  ควรพิจารณาศึกษา/กำหนดขีดความสามารถในการรองรับของพื้นที่ เน้นการท่องเที่ยวและจำนวนนักท่องเที่ยวเชิงคุณภาพมากกว่าเชิงปริมาณ เพื่อคงรักษาไว้ซึ่งสภาพแวดล้อมแบบดั้งเดิม • ให้ความสำคัญกับการออกแบบองค์ประกอบต่างๆ ให้สอดคล้องกลมกลืนกับสภาพพื้นที่และวัฒนธรรมท้องถิ่น • พิจารณาความเหมาะสม/จำเป็นของกิจกรรมการอบรม รวมทั้ง อปท.ควรร่วมรับผิดชอบค่าใช้จ่าย
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</si>
  <si>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มีการบูรณาการหลายกิจกรรม ได้แก่ (1) ส่งเสริมและพัฒนาการผลิต การตลาดสินค้าเกษตรปลอดภัยเชื่อมโยงการท่องเที่ยวจังหวัด (2) การพัฒนาการเกษตรตามแผนแม่บทของจังหวัด ฯ (3) การเพิ่มผลผลิตและพัฒนาคุณภาพสินค้าเกษตรปลอดภัยและสินค้าอัตลักษณ์ (4) การตรวจสอบคุณภาพและรับรองมาตรฐานสินค้าเกษตรปลอดภัย (5) การลดต้นทุนการผลิต การเพิ่มมูลค่าผลผลิต  แปรรูปและพัฒนาบรรจุภัณฑ์ (6) การพัฒนาและเพิ่มทักษะองค์ความรู้ เสริมสร้างความเข้มแข็งแก่เกษตรกรและสถาบันเกษตรกร (7) การพัฒนากลุ่มเกษตรกรต้นแบบนำร่องเกษตรปลอดภัย (8) การปรับปรุง/พัฒนาสภาพภูมิทัศน์ทางการเกษตรสู่แหล่งท่องเที่ยว (9) การบริหารจัดการ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สอดคล้องกับยุทธศาสตร์ภาคเหนือที่จะส่งเสริมการเกษตรอินทรีย์และหลักเกณฑ์ของ กนจ.ในการพัฒนาคุณภาพและสร้างมูลค่าเพิ่มของสินค้าเกษตรโดยมีการบูรณาการกิจกรรมและหน่วยงานที่เกี่ยวข้องไว้ด้วยกัน แต่กิจกรรมหลักยังไม่ชัดเจนและเห็นเป็นรูปธรรม • ควรเน้นการทำเกษตรเพื่อขายในจังหวัดทดแทนการนำเข้าจากต่างพื้นที่ • วัตถุประสงค์การส่งเสริมเกษตรเพื่อพลังงานทดแทนยังไม่มีแนวทางชัดเจน • ปรับลดงบประมาณ โดยพิจารณาความเหมาะสม/จำเป็นในการจัดฝึกอบรมและสัมมนา การจัดหาปัจจัยการผลิต ค่าครุภัณฑ์ และค่าวัสดุอุปกรณ์ และให้หน่วยงานที่เกี่ยวข้องควรร่วมบูรณาการงบประมาณโดยเฉพาะในส่วนค่าใช้จ่ายของเจ้าหน้าที่ •  เนื่องจากวัตุประสงค์และการดำเนินงานมีหลายกิจกรรม แต่ระยะเวลาดำเนินการเพียง 1 ปี ดังนั้นควรมีการวางแผนงานให้มีประสิทธิภาพเพื่อให้บรรลุตามเป้าหมาย 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</si>
  <si>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(1) พัฒนาปรับปรุง1. น้ำตกซู่ซ่า2.4 ลบ. (ฝึกอบรม จัดหาแพยาง ศึกษาดูงาน สร้างจุดพักแรม/ห้องน้ำ ฯลฯ) (2) บ้านรุ่งอรุณ 1.7 ลบ.(ก่อสร้างอาคารพิพิธภัณฑ์/ศูนย์บริการ ปรับปรุงลานการแสดง/ภูมิทัศน์ อบรมมัคคุเทศน์ ฯลฯ) (3) บ้านรักไทย 2.9 ลบ.(สร้างซุ้มประตู อบรม ปรับปรุงภูมิทัศน์ ศาลา ทางเท้า ลานกิจกรรม เป็นต้น)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ชื่อโครงการยังไม่สอดคล้องกับกิจกรรมและสถานที่(น้ำตกซู่ซ่า)ส่วนใหญ่เป็นเพียงการลงทุนด้านโครงสร้างพื้นฐาน และเป็นการพัฒนาสถานที่ท่องเที่ยวบางจุดเท่านั้น ควรจะเพิ่มกิจกรรมด้านการอนุรักษ์วิถีชีวิตชนเผ่า รวมทั้งการหา/พัฒนาแหล่งท่องเที่ยวตามวิธีชนเผ่าใหม่ เพื่อส่งเสริมการท่องเที่ยวเชิงอนุรักษ์ • เนื่องจากพื้นที่เป้าหมายเป็นพื้นที่ชุมชน ควรให้ชุมชนมีส่วนร่วมในการดำเนินกิจกรรม เช่น ลงแรง แสดงความคิดเห็น/ประชาพิจารณ์ต่อกิจกรรม(แบบอาคาร/ซุ้มประตู หลักสูตรอบรม เป็นต้น)เพื่อจะได้เชื่อมโยงกับการสร้างจิตสำนึกและการมีส่วนร่วมที่จะรับผิดชอบและร่วมดูแลรักษาในระยะยาวและสะท้อนถึงความยั่งยืนของโครงการ   •  การปรับปรุง/ก่อสร้างต่างๆ ควรเป็นไปอย่างสอดคล้องกับสภาพแวดล้อมและวัฒนธรรมท้องถิ่น • อปท.ควรร่วมสมทบงบประมาณ 
</t>
    </r>
  </si>
  <si>
    <r>
      <rPr>
        <b/>
        <u/>
        <sz val="8"/>
        <color indexed="8"/>
        <rFont val="Tahoma"/>
        <family val="2"/>
      </rPr>
      <t>กิจกรรม</t>
    </r>
    <r>
      <rPr>
        <b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  <charset val="222"/>
      </rPr>
      <t xml:space="preserve">ปรับปรุงพื้นที่ศูนย์ฯ เช่น เพิ่มช่องจราจร ลานจอดรถ รางระบายน้ำและก่อสร้างป้อมยามรักษาการ 
</t>
    </r>
    <r>
      <rPr>
        <b/>
        <u/>
        <sz val="8"/>
        <color indexed="8"/>
        <rFont val="Tahoma"/>
        <family val="2"/>
      </rPr>
      <t xml:space="preserve">ความเห็น </t>
    </r>
    <r>
      <rPr>
        <sz val="8"/>
        <color indexed="8"/>
        <rFont val="Tahoma"/>
        <family val="2"/>
        <charset val="222"/>
      </rPr>
      <t>• เป็นการปรับปรุงสถานที่เพื่อรองรับการท่องเที่ยวและขยายผลในโครงการพระราชดำริสอดคล้องกับยุทธศาสตร์และกลยุทธ์จังหวัด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</si>
  <si>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(1) พัฒนาน้ำพุร้อนแม่อุมลอง 2 ลบ.(สร้างสะพานข้ามน้ำแม่สะเรียง ลานจอดรถ ศูนย์บริการนักท่องเที่ยว) (2) พัฒนาแหล่งท่องเที่ยวน้ำตกแม่สวรรค์น้อย 4 ลบ.(สร้างถนน ลานจอดรถ ปรับภูมิทัศน์ ) (3) ปรับปรุงพระธาตุสี่จอม 6ลบ.(ปรับปรุงภูมิทัศน์ โดยรอบพระธาตุทั้ง 4 แห่ง สร้างจุดชมวิว สืบค้นประวัติ ป้ายบอกประวัติพระธาตุ ทำราว และระเบียงกันตก)
</t>
    </r>
    <r>
      <rPr>
        <b/>
        <u/>
        <sz val="8"/>
        <color indexed="8"/>
        <rFont val="Tahoma"/>
        <family val="2"/>
      </rPr>
      <t>ความเห็น</t>
    </r>
    <r>
      <rPr>
        <u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  <charset val="222"/>
      </rPr>
      <t xml:space="preserve">• สอดคล้องกับวิสัยทัศน์จังหวัด/ยุทธศาสตร์ชาติที่จะพัฒนาแหล่งท่องเที่ยวและสร้างรายได้ให้กับชุมชน • เป็นการสร้างโครงสร้างพื้นฐานเพื่ออำนวยความสะดวกแก่นักท่องเที่ยว เพื่อพัฒนาเส้นทางการท่องเที่ยวแห่งใหม่ของแม่ฮ่องสอน/ควรคำนึงถึงความยั่งยืนโดยเพิ่มพัฒนาองค์ประกอบด้านเนื้อหาและของที่ระลึก รวมทั้งการประชาสัมพันธ์ เช่น กิจกรรมเส้นทางไหว้พระ 4 จอม อธิบายความเป็นมา/ความสำคัญหรือสร้าง story  การพัฒนาสินค้าที่ระลึกที่เป็นเอกลักษณะ และการมีส่วนร่วมของชุมชนในการบำรุงรักษาและบริหารจัดการ • ควรพิจารณาให้ อปท. ร่วมสนับสนุนงบประมาณ
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</si>
  <si>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มี 8 กิจกรรม ได้แก่ (1) การวิจัยและการพัฒนา (2) การพัฒนาบุคลากร (3) การพัฒนาวัตถุดิบ (4) การพัฒนาคุณภาพผลิตภัณฑ์ (ผลิตภัณฑ์/บรรจุภัณฑ์) (5) ส่งเสริมการตลาด  (6) ส่งเสริมหมู่บ้านท่องเที่ยว OTOP (7) เสริมสร้างความเข้มแข็งขององค์กรเครือข่าย (8) การประชาสัมพันธ์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สอดคล้องหลักเกณฑ์ของ กนจ.ในการพัฒนาสินค้า OTOP และเศรษฐกิจเชิงสร้างสรรค์ • มีการบูรณาการกิจกรรมและหน่วยงานที่เกี่ยวข้องไว้ด้วยกัน แต่กิจกรรมหลักยังไม่ชัดเจนและเห็นเป็นรูปธรรม และคาดว่าไม่สามารถดำเนินงานให้แล้วเสร็จภายใน 1 ปี ดังนั้นควรเป็นแผนระยะยาวแบ่งเป็น Phasing และปรับลดงบประมาณ เช่น ในปีแรกควรเป็นการวิจัยและพัฒนา/พัฒนาบุคลกร ,คุณภาพวัตถุดิบ,ผลิตภัณฑ์ และปีถัดไปเป็นด้านการตลาด เป็นต้น • ควรพิจารณาความจำเป็น/เหมาะสม ค่าใช้จ่ายวัสดุเครื่องแต่งกาย ค่าของที่ระลึก •  สถาบันการศึกษาควรเข้ามามีส่วนร่วมสนับสนุนการดำเนินงานด้วย</t>
    </r>
  </si>
  <si>
    <r>
      <rPr>
        <b/>
        <u/>
        <sz val="8"/>
        <color indexed="8"/>
        <rFont val="Tahoma"/>
        <family val="2"/>
      </rPr>
      <t>กิจกรรม</t>
    </r>
    <r>
      <rPr>
        <b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  <charset val="222"/>
      </rPr>
      <t xml:space="preserve">ปรับปรุงถนนเส้นทางห้วยต้นนุ่นชายแดนไทย-พม่า ต.แม่เงา อ.ขุนยวม  จ.แม่ฮ่องสอน ระยะทาง 3.25 กม.และถนนสายบ้านท่าข้าม-เสาหิน ต.บ้านกาศ อ.แม่สะเรียง ระยะทาง 3.98 กม.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การปรับปรุงเส้นทางที่อยู่ในพื้นที่อนุรักษ์ พื้นที่ต้นน้ำ เช่น  พื้นที่ลุ่มน้ำชั้น 1 เอ จะต้องมีความพร้อมด้านการเตรียมพื้นที่ โดยจะต้องได้รับอนุญาตจากกระทรวงทรัพยากรฯ ก่อน • ควรประสานกระทรวงคมนาคมเพื่อบูรณาการแผนงานและงบประมาณร่วมกัน • เพื่อความคุ้มค่าของโครงการควรพิจารณาศักยภาพและความพร้อมของจุดผ่อนปรนบ้านห้วยต้นนุ่น เช่น มูลค่าการค้าชายแดน ว่ามีโอกาสที่จะส่งเสริมการค้าชายแดนหรือไม่ รวมทั้งนโยบายการค้าชายแดนของพม่า ถนนที่ยังทุรกันดารในฝั่งพม่า และปัญหาชนกลุ่มน้อย ซึ่งอาจจะเป็นอุปสรรคต่อการค้าชายแดนในพื้นที่ดังกล่าว •  ควรเตรียมจัดทำแผนพัฒนาเมืองชายแดนรองรับให้สอดคล้องตามศักยภาพ
</t>
    </r>
  </si>
  <si>
    <r>
      <rPr>
        <b/>
        <u/>
        <sz val="8"/>
        <color indexed="8"/>
        <rFont val="Tahoma"/>
        <family val="2"/>
      </rPr>
      <t>กิจกรรม</t>
    </r>
    <r>
      <rPr>
        <b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  <charset val="222"/>
      </rPr>
      <t xml:space="preserve">จัดซื้อเครื่องไตเทียม 2 เครื่อง และรถยนต์สำหรับออกให้บริการทันตกรรมเคลื่อนที่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โครงการมีความจำเป็นต่อการยกระดับคุณภาพชีวิต • เป้าหมายของโครงการที่สามารถเพิ่มผู้ป่วยไตวายได้ 2 คน (ฟอกเลือด 3 ครั้ง/สัปดาห์) น้อยเกินไปหรือไม่ ควรจัดสรรช่วงวัน/เวลา ของการทำงานเครื่องฟอกไตที่มีอยู่ รวมทั้งเครื่องใหม่ให้มีประสิทธิภาพ เพื่อสามารถรองรับผู้ป่วยให้ได้มากที่สุด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</si>
  <si>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(1)  กิจกรรมประชาสัมพันธ์ (2) ประชุมชี้แจงโครงการแก่ภูมิปัญญาท้องถิ่นในอำเภอ (3) คัดเลือกภูมิปัญญาท้องถิ่นดีเด่น ๗ สาขา ระดับอำเภอ (4) ผู้แทนภูมิปัญญาท้องถิ่นแต่ละสาขา ระดับอำเภอ ถ่ายทอดองค์ความรู้ (5) จัดงาน “สัปดาห์ส่งเสริมศิลปวัฒนธรรมกลุ่มชาติพันธุ์ จังหวัดแม่ฮ่องสอน” (นิทรรศการแสดงผลงาน และสาธิตการผลิต/สร้างสรรค์ผลงาน ระดับอำเภอและจังหวัด คัดเลือกภูมิปัญญาท้องถิ่นดีเด่น ๗ สาขา ระดับจังหวัด การแสดงศิลปวัฒนธรรมพื้นบ้าน เสวนา จำหน่ายผลิตภัณฑ์) (6) ทำเนียบภูมิปัญญาท้องถิ่นของกลุ่มชาติพันธุ์ ๗ กลุ่มชาติพันธ์ ระดับอำเภอ และจังหวัด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สอดคล้องกับยุทธศาสตร์และศักยภาพการพัฒนาจังหวัดเพื่อส่งเสริมประเพณีวัฒนธรรมที่เป็นเอกลักษณ์ด้านกลุ่มชนเผ่าชาติพันธ์ • กิจกรรมหลักมีความเหมาะสม แต่ควรมีการจัดกิจกรรมให้ต่อเนื่องเพื่อความยั่งยืนในการอนุรักษ์วัฒนธรรมชาติพันธุ์ และเน้นการถ่ายทอดไปสู่เด็กและเยาวชน รวมทั้งจัดให้มีการแข่งขันภูมิปัญญาด้านต่างๆ เพื่อกระตุ้นการสืบสานวัฒนธรรม
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</si>
  <si>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(1) การแนะแนวและคัดกรอง จัดตั้งศูนย์บ่มเพาะ (2) สร้างผู้ประกอบการด้านเทคโนโลยี  (3) จัดระบบสารสนเทศและเทคโนโลยีการเรียนการสอนด้วยตนเอง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 ควรประสานความร่วมมือกับหน่วยงานที่เกี่ยวข้อง เช่น เนคเทค โดยอาจดูแนวทางจากการพัฒนา IT valley ทีอำเภอปาย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</si>
  <si>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(1)  อนุรักษ์ที่ว่าการอำเภอเมืองแม่ฮ่องสอน(หลังเก่า) และอาคารบริวาร (2)  การปรับปรุงลานกิจกรรมการแสดงเชิงวัฒนธรรมพร้อมตกแต่งภูมิทัศน์ (3) การจัดกิจกรรมส่งเสริมวัฒนธรรมท้องถิ่นเพื่อการท่องเที่ยว (4)  การประชาสัมพันธ์  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รายละเอียดโครงการไม่ชัดเจน ไม่ได้ระบุรายละเอียดรูปแบบการอนุรักษ์ และการจัดกิจกรรมส่งเสริมวัฒนธรรม • ควรให้ความสำคัญกับการจัดกิจกรรมและการประชาสัมพันธ์อย่างต่อเนื่องเพื่อให้เกิดความยั่งยืนของโครงการ
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</si>
  <si>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(1) ประชุมและแต่งตั้งคณะกรรมการ (2) วางแผนงานและประสานหน่วยงานที่เกี่ยวข้อง (3) สำรวจพื้นที่เป้าหมาย (4) ดำเนินโครงการ อ.เมือง ปาย แม่สะเรียง (5) ประเมินผลโครงการ 
</t>
    </r>
    <r>
      <rPr>
        <b/>
        <u/>
        <sz val="8"/>
        <color indexed="8"/>
        <rFont val="Tahoma"/>
        <family val="2"/>
      </rPr>
      <t>ความเห็น</t>
    </r>
    <r>
      <rPr>
        <b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  <charset val="222"/>
      </rPr>
      <t xml:space="preserve">•ไม่ได้ระบุกิจกรรมที่ชัดเจน 
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</si>
  <si>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มีการบูรณาการหลายกิจกรรมที่เกี่ยวข้องกับการแก้ไขปัญหายาเสพติด ได้แก่ 1.การป้องกันและสกัดกั้นชายแดน 2.การปราบปรามการแพร่ระบาด 3.เสริมสร้างและพัฒนาศูนย์ปฏิบัติการยาเสพติดหมู่บ้าน/ชุมชน 4.บำบัดและฟื้นฟูสภาพผู้ติด/ผู้เสพ 5.บริการจัดการและติดตามประเมินผล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โครงการมีความจำเป็นที่จะช่วยแก้ไขปัญหายาเสพติดในระดับจังหวัด/ชาติ • กิจกรรมมีความเหมาะสมโดยบูรณาการกิจกรรมและหน่วยงานที่เกี่ยวข้องกับการป้องกันและแก้ไขปัญหายาเสพติด แต่รายละเอียดกิจกรรมและงบประมาณยังไม่ชัดเจน  • พิจารณาความซ้ำซ้อนของกิจกรรมกับภารกิจปกติของหน่วยงานที่เกี่ยวข้อง
</t>
    </r>
  </si>
  <si>
    <r>
      <rPr>
        <b/>
        <u/>
        <sz val="8"/>
        <color indexed="8"/>
        <rFont val="Tahoma"/>
        <family val="2"/>
      </rPr>
      <t>กิจกรรม</t>
    </r>
    <r>
      <rPr>
        <b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  <charset val="222"/>
      </rPr>
      <t xml:space="preserve"> (1) สำรวจจำนวนบุคคลต่างด้าวทุกประเภท/ผลักดันผู้ที่ไม่ได้รับอนุญาตให้ออกนอกประเทศ (2) จัดอบรมให้ความรู้เกี่ยวกับการปลูกจิตสำนึก/เคารพกฏหมาย (3) จัดกิจกรรมส่งเสริมการมีส่วนร่วมของบุคคลต่างด้าว (4) สกัดกั้นการเข้าเมืองโดยผิดกฏหมาย
</t>
    </r>
    <r>
      <rPr>
        <b/>
        <u/>
        <sz val="8"/>
        <color indexed="8"/>
        <rFont val="Tahoma"/>
        <family val="2"/>
      </rPr>
      <t>ความเห็น</t>
    </r>
    <r>
      <rPr>
        <u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  <charset val="222"/>
      </rPr>
      <t xml:space="preserve">• กิจกรรมมีความเหมาะสมโดยบูรณาการกิจกรรมที่ช่วยแก้ไขปัญหาแรงงานต่างด้าว เพื่อป้องกันและแก้ไขปัญหายาเสพติดในระดับจังหวัด/ชาติ แม้ว่าจะมีกิจกรรมที่เป็นการฝึกอบรมแต่เป็นการปลูกจิตสำนึก และให้ความรู้กฎหมายเพื่อให้แรงงานต่างด้าวประพฤติตนได้เหมาะสม • ควรระบุรายละเอียดของกิจกรรมและงบประมาณให้ชัดเจน  •  พิจารณาความซ้ำซ้อนของกิจกรรมกับภารกิจปกติของหน่วยงานอื่น • ควรเพิ่มเติมการติดตามประเมินผล
 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</si>
  <si>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บูรณาการหลายกิจกรรมได้แก่ จัดตั้งศูนย์อำนวยการป้องกันปราบปรามการลับลอบทำลายทรัพยากรป่าไม้ รณรงค์และประชาสัมพันธ์ จัดชุดลาดตระเวณป้องกันและปราบปรามการลักลอบทำลายทรัพยากรป่าไม้ ลาดตระเวนทางอากาศโดยเฮลิคอปเตอร์ สร้างฝายต้นน้ำ จัดทำฐานข้อมูลด้านทรัพยากรป่าไม้ สร้างภาคีเครือข่ายชุมชนการอนุรักษ์ และติดตามประเมินผลโครงการ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มีการบูรณาการกิจกรรมเพื่อป้องกันและอนุรักษ์ฟื้นฟูป่าไม้/หมอกควันได้อย่างเป็นระบบ และครอบคลุม
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</si>
  <si>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จัดตั้งคณะกรรมการฯและคณะกรรมการชุดรักษาความปลอดภัย 59 หมู่บ้านตามแนวชายแดน เพื่อเสริมสร้างความมั่นคงชายแดน หาข่าวสารยาเสพติด/คชจ.ส่วนใหญ่เป็นเงินตอบแทน และการฝึกอบรม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เพื่อสร้างความเข้มแข็งตามแนวชายแดน เป็นการสกัดกั้นและเป็นฐานข่าวสารด้านความมั่นคง ปัญหายาเสพติดแก่ภาครัฐ
</t>
    </r>
  </si>
  <si>
    <r>
      <rPr>
        <b/>
        <u/>
        <sz val="8"/>
        <color indexed="8"/>
        <rFont val="Tahoma"/>
        <family val="2"/>
      </rPr>
      <t>กิจกรรม</t>
    </r>
    <r>
      <rPr>
        <b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  <charset val="222"/>
      </rPr>
      <t xml:space="preserve">(1) ส่งเสริม เผยแพร่ ความรู้ด้านการอนุรักษ์ (2) จัดทำป้ายสื่อความหมาย (3) จัดทำเอกสารแผ่นพับ (4) ปรับปรุงภูมิทัศน์ (5) การเพาะเลี้ยงสัตว์ป่า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เป็นโครงการต่อเนื่องจากปี 2554 • พิจารณาไม่ให้เกิดความซ้ำซ้อนของงบประมาณที่ได้รับจัดสรรจากกรมอุทยานฯ
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</si>
  <si>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ให้ทหารสามารถสนับสนุนกำลังพล เพื่อแก้ไข/ป้องกันปัญหาด้านความมั่นคงโดย (1) จัดชุดปฏิบัติการ 3 ชุด ชุดละ 50 คน เตรียมความพร้อม 24 ชั่วโมง (2) จัดชุดปฏิบัติการจิตวิทยา 3 ชุด ชุดละ 50 คน (3) อบรมจัดตั้งมวลชนเพื่อเป็นแหล่งข่าว 100 คน /ค่าใช้จ่ายส่วนใหญ่เป็นค่าตอบแทน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เป็นภารกิจปกติ แต่เนื่องจากแม่ฮ่องสอนเป็นพื้นที่ชายแดนที่ได้รับผลกระทบจากปัญหาดังกล่าวโดยตรง อาจจำเป็นต้องมีการดำเนินงานอย่างเข้มงวดมากกว่าปกติ
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</si>
  <si>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(1) ให้มีแหล่งเรียนรู้เศรษฐกิจพอเพียง 53 แห่ง (2) ศึกษาดูงาน (3) จัดกิจกรรมเทิดพระเกียรติด้านทรัพยากรธรรมชาติฯ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กิจกรรมหลักของโครงการไม่ชัดเจน • ค่าใช้จ่ายส่วนใหญ่เป็นการศึกษาดูงาน และค่าวัสดุการส่งเสริมโครงการฯ โดยเฉพาะค่าจัดพิมพ์ภาพพิมพ์บนแผ่นพลาสติก 500 แผ่น อาจไม่สามารถบรรลุวัตถุประสงค์ตามที่ตั้งไว้ได้ • พื้นที่เป้าหมายอาจปรับลดน้อยกว่าที่กำหนด เนื่องจากในพื้นที่ที่เป็นที่ตั้งโครงการหลวง อาจไม่จำเป็นต้องตั้งแหล่งเรียนรู้เศรษฐกิจพอเพียงระดับตำบล หรือบางพื้นที่มีแหล่งเรียนรู้ต้นแบบอยู่แล้ว น่าจะสามารถยกขึ้นเป็นแหล่งเรียนรู้ระดับตำบลได้
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</si>
  <si>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ให้เกษตรกรในอ.เมืองและอ.ขุนยวมที่ได้รับเอกสาร ส.ป.ก. 4-01 รอบเขตปฏิรูปที่ดิน (23.03 กม.) ปลูกยางพาราในพื้นที่ตัวเอง เพื่อแสดงแนวเขตที่ดิน และป้องกันการบุกรุกป่า
</t>
    </r>
    <r>
      <rPr>
        <b/>
        <u/>
        <sz val="8"/>
        <color indexed="8"/>
        <rFont val="Tahoma"/>
        <family val="2"/>
      </rPr>
      <t>ความเห็น</t>
    </r>
    <r>
      <rPr>
        <u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  <charset val="222"/>
      </rPr>
      <t xml:space="preserve">•  ค่าใช้จ่ายส่วนใหญ่เป็นค่ากล้ายางและค่าตอบแทน • เนื่องจากเป็นที่ดินของเกษตรและเกษตรกรจะได้รับรายได้จากการปลูกยางในอนาคต จึงควรให้เกษตรกร/อปท.ร่วมรับผิดชอบค่าใช้จ่ายบางส่วน
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</si>
  <si>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เป็นการบูรณาการหลายกิจกรรม ทั้งการพัฒนาอาชีพ คุณภาพชีวิต และการฟื้นฟู/อนุรักษ์ทรัพยากรธรรมชาติในพื้นที่ 4 ลุ่มน้ำ รวม 55 หมู่บ้าน 4,030 คร. ได้แก่ (1) ส่งเสริมกระบวนการเรียนรู้และพัฒนาอาชีพ(การฝึกอบรม/สนับสนุนปัจจัย/จัดทำแปลงสาธิต) (2) อบรมให้ความรู้และทักษะเพื่อสร้างความเข้มแข็งและพัฒนาคุณภาพชีวิต (3) ฟื้นฟูและอนุรักษ์ดิน น้ำ ป่า(จัดทำระบบอนุรักษ์ดินและน้ำ/สร้างฝาย/ทำแปลงสาธิตการใช้ปุ๋ยพืชสด/ปลูกหญ้าแฝก ต้นไม้/ทำแนวกันไฟ)
</t>
    </r>
    <r>
      <rPr>
        <b/>
        <u/>
        <sz val="8"/>
        <color indexed="8"/>
        <rFont val="Tahoma"/>
        <family val="2"/>
      </rPr>
      <t>ความเห็น</t>
    </r>
    <r>
      <rPr>
        <b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  <charset val="222"/>
      </rPr>
      <t xml:space="preserve">• สอดคล้องกับยุทธศาสตร์/กลยุทธ์ของจังหวัด และเป็นการขยายผลโครงการพระราชดำริไปสู่ชุมชนและหมู่บ้านในพื้นที่ลุ่มน้ำ 4 แห่งมี • ควรคำนึงถึงความยั่งยืนของโครงการและการติดตามประเมินผล • ค่าใช้จ่ายส่วนหนึ่งเป็นค่าจ้างเหมา ควรเน้นการมีส่วนร่วมของชุมชน และขอรับการสนับสนุนกล้าไม้จากหน่วยงานที่เกี่ยข้อง เพื่อประหยัดงบประมาณ และควรพิจารณาถึงความจำเป็นและความเหมาะสมของกิจกรรมการอบรมและการสนับสนุนปัจจัยการผลิต • ควรปรับลดงบประมาณ โดยพิจารณาความซ้ำซ้อนของพื้นที่เป้าหมาย กับโครงการปลูกต้นไม้ถวายแม่ของแผ่นดินฯ และโครงการปลูกป่า 3 อย่างฯ ในปีงบ 2554 รวมถึงพิจารณาความซ้ำซ้อนกับภารกิจปกติของหน่วยงาน 
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</si>
  <si>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ปรับปรุงฐานเรียนรู้ 12 ฐาน ก่อสร้างโรงอาหารและห้องน้ำ  จัดหาครุภัณฑ์และวัสดุ เพื่อสนับสนุนการปฏิบัติงาน และขยายผลถ่ายทอดความรู้ทั้ง 12 ฐาน และปรัชญาเศรษฐกิจพอเพียงไปสู่ชุมชน 
</t>
    </r>
    <r>
      <rPr>
        <b/>
        <u/>
        <sz val="8"/>
        <color indexed="8"/>
        <rFont val="Tahoma"/>
        <family val="2"/>
      </rPr>
      <t xml:space="preserve">ความเห็น </t>
    </r>
    <r>
      <rPr>
        <sz val="8"/>
        <color indexed="8"/>
        <rFont val="Tahoma"/>
        <family val="2"/>
        <charset val="222"/>
      </rPr>
      <t xml:space="preserve">• พิจารณาถึงความจำเป็นในการจัดหาครุภัณฑ์และวัสดุ รวมทั้งความซ้ำซ้อนของงบประมาณจากหน่วยงานที่รับผิดชอบต่างๆ ที่ร่วมดำเนินการในศูนย์ฯ •  ควรบูรณาการงบประมาณร่วมกันกับโครงการพัฒนาศูนย์บริการและพัฒนาลุ่มน้ำปาย ตามพระราชดำริ (ศูนย์โป่งแดง) เนื่องจากกิจกรรมคล้ายกันแต่ต่างพื้นที่
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</si>
  <si>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พัฒนาและปรับปรุงฐานเรียนรู้ตามแนวพระราชดำริ 9 ฐาน พัฒนาหลักสูตร 8 หลักสูตร และปรับปรุงโครงสร้างพื้นฐาน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พิจารณาถึงความจำเป็นในการจัดหาครุภัณฑ์และวัสดุ รวมทั้งความซ้ำซ้อนของงบประมาณจากหน่วยงานที่รับผิดชอบต่างๆ ที่ร่วมดำเนินการในศูนย์ฯ •  ควรบูรณการงบประมาณร่วมกันกับโครงการศูนย์บริการและพัฒนาที่สูงปางตองตามพระราชดำริ เนื่องจากกิจกรรมคล้ายกันแต่ต่างพื้นที่ • ขาดรายละเอียดการจ้างเหมาบริการ 1.63 ล้านบาท
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</si>
  <si>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(1) ติดตั้งระบบไฟฟ้าภูมิภาค ภายนอก-ภายใน (2) ปรับปรุงภูมิทัศน์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ไม่มีรายละเอียดของโครงการที่ชัดเจน รวมทั้งไม่มีมีกิจกรรมอื่นๆ เพื่อพัฒนาและเสริมสร้างสุขภาพในด้านต่างๆตามวัตถุประสงค์ของโครงการแต่อย่างใด • ควรพิจารณาถึงความยั่งยืนของโครงการ โดยกระตุ้นให้ประชาชนมาใช้บริการอย่างต่อเนื่อง เช่นจัดกิจกรรมออกกำลังกาย เต้นแอโรบิค การแข่งขันกีฬา ซึ่งหากติดตั้งไฟ้ฟ้าและปรับปรุงภูมิทัศน์แล้วแต่ไม่มีผู้ใช้บริการ โครงการจะไม่คุ้มค่าต่อการลงทุน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</si>
  <si>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จ้างเหมาราษฎรในพื้นที่ 7 อำเภอ 200 หมู่บ้าน โดย (1) จัดหากล้าไม้ 200,000 ต้น ต้นละ 15 บาท รวม 3 ลบ. (2) จ้างเหมาเพื่อปลูกต้นไม้ แนวกันไฟ ถางวัชพืช รวม 4 ลบ.
</t>
    </r>
    <r>
      <rPr>
        <b/>
        <u/>
        <sz val="8"/>
        <color indexed="8"/>
        <rFont val="Tahoma"/>
        <family val="2"/>
      </rPr>
      <t>ความเห็น</t>
    </r>
    <r>
      <rPr>
        <u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  <charset val="222"/>
      </rPr>
      <t>• การดำเนินงานและพื้นที(7 อำเภอ) รวมทั้งหน่วยงานที่รับผิดชอบ(สำนักงานจังหวัด) คล้ายกับโครงการปลูกต้นไม้ถวายแม่ของแผ่นดินฯ ซึ่งงบประมาณของโครงการทั้งสองสูงมาก (15.09 ลบ.)ดังนั้นควรบูรณาการโครงการร่วมกัน เพื่อปรับลดงบประมาณ •  ควรศึกษาแนวทางจาก Model โครงการพัฒนาดอยตุงของมูลนิธิแม่ฟ้าหลวงดอยตุงในการสร้างการมีส่วนร่วมของชุมชนในการดูแลโดยจ้างเหมาชาวบ้านดูแลต้นไม้ให้มีอัตราการรอดสูงโดยมีค่าชดเชยที่สามารถทดแทนการสูญเสียรายได้อย่างเหมาะสม และอาศัย อปท.เป็นกลไกการบริหารจัดการ ตรวจสอบ ประสานงาน</t>
    </r>
  </si>
  <si>
    <r>
      <rPr>
        <b/>
        <u/>
        <sz val="8"/>
        <color indexed="8"/>
        <rFont val="Tahoma"/>
        <family val="2"/>
      </rPr>
      <t>กิจกรรม</t>
    </r>
    <r>
      <rPr>
        <b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  <charset val="222"/>
      </rPr>
      <t xml:space="preserve">จ้างเหมาแรงงานปลูกป่า ในพื้นที่ 7 อำเภอ (330 ไร่/อำเภอ)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การดำเนินงานและพื้นที่มีความความซ้ำซ้อนกับโครงการอนุรักษ์แหล่งต้นน้ำ (7 อำเภอ 200 หมู่บ้าน) ควรบูรณาการร่วมกัน  • ควรขอรับการสนับสนุนกล้าไม้จากหน่วยงานที่เกี่ยวข้อง เพื่อประหยัดงบประมาณ •  ควรให้ความสำคัญกับแนวทางการบริหารจัดการที่สะท้อนความยั่งยืนของโครงการและการมีส่วนร่วมของชุมชนในการร่วมลงแรงและดูแลรับผิดชอบ ตลอดจนการประชาสัมพันธ์สร้างการมีส่วนร่วม  •  ควรศึกษาแนวทางจาก Model โครงการพัฒนาดอยตุงมูลนิธิแม่ฟ้าหลวงดอยตุงในการสร้างการมีส่วนร่วมของชุมชนในการดูแลโดยจ้างเหมาชาวบ้านดูแลต้นไม้ให้มีอัตราการรอดสูงโดยมีค่าชดเชยที่สามารถทดแทนการสูญเสียรายได้อย่างเหมาะสม และอาศัย อปท.เป็นกลไกการบริหารจัดการ ตรวจสอบ ประสานงาน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</si>
  <si>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จ้างเหมาเฮลิคอปเตอร์ เพื่อเพิ่มศักยภาพการแก้ปัญหา Logistic และความเดือดร้อนของประชาชน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เป็นข้อเสนอแนวทางการจัดการรูปแบบใหม่ที่สอดคล้องกับสภาพพื้นที่ • จำนวนชั่วโมงบิน 63 ชั่วโมง หรือเพียง 9 ครั้ง/ปี อาจจะน้อยเกินไปและไม่สามารถบรรลุตามวัตถุประสงค์ของโครงการได้ และหากเกิดกรณีฉุกเฉินจะมีแนวทางการบริหารจัดการให้ยืดหยุ่นและตอบสนองต่อสถานการณ์ได้อย่างเท่าทันมากน้อยเพียงใด • เพื่อเตรียมความพร้อมของโครงการ ควรมีผลการศึกษา/ข้อเปรียบเทียบความเหมาะสมของการลงทุนระหว่างการเช่า และซื้อเครื่องบินเล็ก ในระยะยาว เป็นข้อมูลสนับสนุนโครงการ • ควรประสานรายละเอียดกับแผนของกระทรวงทรัพยากรฯ ที่มีเครื่องบินสำหรับภารกิจเหล่านี้อยู่แล้ว ว่าจะบูรณาการกันได้อย่างไร 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</si>
  <si>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ปรับปรุงห้องศูนย์แม่ข่ายและศูนย์สำรองข้อมูล จัดซื้อเครื่องแม่ข่ายพร้อมติดตั้งและทดสอบระบบ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</t>
    </r>
    <r>
      <rPr>
        <sz val="8"/>
        <color theme="1"/>
        <rFont val="Tahoma"/>
        <family val="2"/>
      </rPr>
      <t>• ควรพิจารณาความจำเป็นของโครงการ และความเหมาะสมของงบประมาณ</t>
    </r>
    <r>
      <rPr>
        <sz val="8"/>
        <color indexed="8"/>
        <rFont val="Tahoma"/>
        <family val="2"/>
        <charset val="222"/>
      </rPr>
      <t xml:space="preserve">
</t>
    </r>
  </si>
  <si>
    <r>
      <rPr>
        <b/>
        <u/>
        <sz val="8"/>
        <color indexed="8"/>
        <rFont val="Tahoma"/>
        <family val="2"/>
      </rPr>
      <t>กิจกรรม</t>
    </r>
    <r>
      <rPr>
        <b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  <charset val="222"/>
      </rPr>
      <t xml:space="preserve">ขุดลอกอ่างเก็บน้ำขนาด 285 ม.*500 ม. ลึก 2 ม. ความจุน้ำ 450,000 ลบม. 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มีผู้ได้รับผลประโยชน์ 3 หมู่บ้าน (1,500 ไร่) ในตำบลแม่คะตวน • พิจารณาความเหมาะสมของการใช้งบประมาณ • อปท.ควรร่วมสมทบงบประมาณ
</t>
    </r>
  </si>
  <si>
    <t>พัฒนาศักยภาพด้านอุปกรณ์เครื่องมือแพทย์ในการรักษาพยาบาลผู้ป่วยไตวายเรื้อรังระยะสุดท้าย</t>
  </si>
  <si>
    <t>เพิ่มศักยภาพและประสิทธิภาพการบริหารจัดการแก้ไขในมิติยุทธศาสตร์โดยอากาศยาน</t>
  </si>
  <si>
    <t>เห็นควรสนับสนุนงบประมาณ</t>
  </si>
  <si>
    <t>ปรับลดงบประมาณ</t>
  </si>
  <si>
    <t>(บาท)</t>
  </si>
  <si>
    <t>ลำดับความสำคัญ</t>
  </si>
  <si>
    <t>เพิ่มศักยภาพและส่งเสริมการท่องเที่ยวในโครงการพระราชดำริจังหวัดแม่ฮ่องสอน</t>
  </si>
  <si>
    <t>ส่งเสริมและพัฒนาการท่องเที่ยวจังหวัดแม่ฮ่องสอน</t>
  </si>
  <si>
    <t>เพิ่มประสิทธิภาพในการป้องกันและบรรเทาสาธารณภัย</t>
  </si>
  <si>
    <t>ศูนย์การเรียนรู้ด้านการจัดการภัยพิบัติทางธรรมชาติจังหวัดแม่ฮ่องสอน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</si>
  <si>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(1) สร้างความสัมพันธ์กับประเทศพม่า (นำขณะภาครัฐ/เอกชน เข้าพบภาครัฐ/เอกชนพม่า เพื่อสร้างความคุ้นเคย แลกเปลี่ยนข้อมูล แก้ไขปัญหาอุปสรรค ผ่านกิจกรรมต่างๆ เช่นการแข่งขันกีฬา ประชุมระดับท้องถิ่น ร่วมงานประเพณี) (2) จัดคณะผู้แทนการค้าในลักษณะ Incoming-Outgoing เพื่อส่งเสริมสนับสนุนการรักษาฐานตลาดในพม่า (เผยแพร่ ปชส.คุณภาพสินค้าไทย/ จัดคณะเข้าพบ เจรจาการค้า/ศึกษาดูงาน/ศึกษาลู่ทางรักษาฐานการตลาด) (3) สร้างความเข้มแข็งและขีดความสามารถ (พัฒนาความรู้/ศึกษาสำรวจเส้นทาง/เข้าร่วมงานแสดงสินค้า) (4) จ้างที่ปรึกษาศึกษาวิจัยการพัฒนาเศรษฐกิจการค้าชายแดน
</t>
    </r>
    <r>
      <rPr>
        <b/>
        <u/>
        <sz val="8"/>
        <color indexed="8"/>
        <rFont val="Tahoma"/>
        <family val="2"/>
      </rPr>
      <t>ความเห็น</t>
    </r>
    <r>
      <rPr>
        <b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  <charset val="222"/>
      </rPr>
      <t xml:space="preserve">• มีการบูรณการกิจกรรมที่หลากหลายสอดคล้องกับยุทธศาสตร์ภาคเหนือที่จะพัฒนาเศรษฐกิจและสังคมในพื้นที่พิเศษ(ชายแดน) • ควรเพิ่มเติมรายละเอียดของกิจกรรมและงบประมาณให้ชัดเจน • ผู้ประกอบการ/ภาคเอกชนที่เข้าร่วมโครงการ ควรร่วมสมทบงบประมาณ • การศึกษาวิจัยพัฒนาเศรษฐกิจการค้าชายแดน ควรเน้นการศึกษาเชิงลึกในพื้นที่ที่มีศักยภาพ 
(ค่าใช้จ่ายในการไปต่างประเทศ 1,750,000 บาท)
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</si>
  <si>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ศึกษาการพัฒนาเขตเศรษฐกิจพิเศษห้วยต้นนุ่น เพื่อยกระดับจากจุดผ่อนปรนเป็นด่านถาวร /ทำ MOU 4 ครั้ง แม่ฮ่องสอนกับ ดอยก่อ ตองอู มัลดาเลย์ ทันเว/จัดทำประชาพิจารณ์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วัตถุประสงค์ของโครงการสอดคล้องกับยุทธศาสตร์ภาคเหนือที่จะพัฒนาเศรษฐกิจและสังคมในพื้นที่พิเศษ(ชายแดน) และสนับสนุนโครงการปรับปรุงซ่อมแซมถนนเพื่อส่งเสริมการค้าชายแดนและการท่องเที่ยวตามยุทธศาสตร์จังหวัด •  แนวทางการดำเนินงานควรปรับเป็นการศึกษาศักยภาพโอกาสและวางแผนพัฒนาพื้นที่ชายแดนห้วยต้นนุ่น มากกว่าการระบุอย่างเจาะจงที่จะศึกษาพัฒนาเขตเศรษฐกิจพิเศษห้วยต้นนุ่น 
(ค่าใช้จ่ายในการเดินทางไปต่างประเทศ 1,400,000 บาท)
</t>
    </r>
  </si>
  <si>
    <t>ไม่ควรสนับสนุนงบประมาณ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</si>
  <si>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เป็นการพัฒนาปรับปรุงสถานที่ในโครงการตามพระราชดำริเพื่อการท่องเที่ยว  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เป็นการพัฒนาแหล่งท่องเที่ยว สอดคล้องกับยุทธศาสตร์จังหวัด</t>
    </r>
  </si>
  <si>
    <r>
      <rPr>
        <b/>
        <u/>
        <sz val="8"/>
        <color indexed="8"/>
        <rFont val="Tahoma"/>
        <family val="2"/>
      </rPr>
      <t>กิจกรรม</t>
    </r>
    <r>
      <rPr>
        <u/>
        <sz val="8"/>
        <color indexed="8"/>
        <rFont val="Tahoma"/>
        <family val="2"/>
      </rPr>
      <t xml:space="preserve"> </t>
    </r>
    <r>
      <rPr>
        <sz val="8"/>
        <color indexed="8"/>
        <rFont val="Tahoma"/>
        <family val="2"/>
      </rPr>
      <t xml:space="preserve">เป็นการพัฒนาแหล่งท่องเที่ยว 10 แห่ง จัดกิจกรรมงานประเพณี จัดงานแสดงสินค้า กิจกรรมส่งเสริมการตลาด และพัฒนาบุคลากร 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เป็นการพัฒนาการท่องเที่ยวครบทุกด้าน มีงบประมาณค่าจ้างเจ้าหน้าที่ 8 คน นาน 8 เดือน ในกิจกรรมปรับปรุงภูมิทัศน์ สมควรปรับลด เนื่องจากในแต่ละกิจกรรมเป็นการว่าจ้างเหมาจ่าย การควบคุมบริหารจัดการเป็นหน้าที่ความรับผิดชอบของหน่วยงานที่ดูแลโครงการ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</si>
  <si>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เป็นการจัดอบรม จัดทำสื่อต่างๆเพื่อเผยแพร่ความรู้การป้องกันภัยพิบัติ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สอดคล้องกับยุทธศาสตร์จังหวัด แต่ขาดรายละเอียดงบประมาณ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</si>
  <si>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เป็นการเตรียมความพร้อมในการป้องกันและบรรเทาสาธารณภัย เช่น การซ้อมแผนป้องกันภัน การอบรมหน่วยงานที่เกี่ยวข้อง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สอดคล้องกับยุทธศาสตร์จังหวัด แต่ขาดรายละเอียดงบประมาณ</t>
    </r>
  </si>
  <si>
    <t>ส่งเสริมและพัฒนาการท่องเที่ยวอำเภอแม่สะเรียง จังหวัดแม่ฮ่องสอน</t>
  </si>
  <si>
    <t>เส้นทางเศรษฐกิจใหม่แม่ฮ่องสอน-เมียนมาร์</t>
  </si>
  <si>
    <t xml:space="preserve">หมายเหตุ : การจัดสรรตามกรอบวงเงินงบประมาณปี 2555 ตามเกณฑ์ของ ก.น.จ. ของจังหวัดแม่ฮ่องสอน จำนวน 207.3635 ล้านบาท 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</si>
</sst>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#,##0;[Red]#,##0"/>
    <numFmt numFmtId="189" formatCode="#,##0_ ;\-#,##0\ "/>
  </numFmts>
  <fonts count="29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0"/>
      <color indexed="8"/>
      <name val="Tahoma"/>
      <family val="2"/>
    </font>
    <font>
      <sz val="8"/>
      <color indexed="8"/>
      <name val="Tahoma"/>
      <family val="2"/>
      <charset val="222"/>
    </font>
    <font>
      <b/>
      <sz val="8"/>
      <color indexed="8"/>
      <name val="Tahoma"/>
      <family val="2"/>
    </font>
    <font>
      <sz val="11"/>
      <color indexed="8"/>
      <name val="Tahoma"/>
      <family val="2"/>
      <charset val="222"/>
    </font>
    <font>
      <sz val="12"/>
      <color indexed="8"/>
      <name val="Wingdings 2"/>
      <family val="1"/>
      <charset val="2"/>
    </font>
    <font>
      <sz val="10"/>
      <name val="Arial"/>
      <family val="2"/>
    </font>
    <font>
      <sz val="8"/>
      <color theme="1"/>
      <name val="Tahoma"/>
      <family val="2"/>
      <charset val="222"/>
      <scheme val="minor"/>
    </font>
    <font>
      <sz val="8"/>
      <color indexed="8"/>
      <name val="Tahoma"/>
      <family val="2"/>
      <scheme val="minor"/>
    </font>
    <font>
      <sz val="10"/>
      <name val="Tahoma"/>
      <family val="2"/>
      <scheme val="min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b/>
      <sz val="12"/>
      <color indexed="8"/>
      <name val="Tahoma"/>
      <family val="2"/>
    </font>
    <font>
      <sz val="8"/>
      <color theme="3" tint="0.59996337778862885"/>
      <name val="Tahoma"/>
      <family val="2"/>
    </font>
    <font>
      <sz val="11"/>
      <color theme="1"/>
      <name val="Tahoma"/>
      <family val="2"/>
    </font>
    <font>
      <sz val="10"/>
      <color indexed="8"/>
      <name val="Tahoma"/>
      <family val="2"/>
    </font>
    <font>
      <sz val="9"/>
      <color rgb="FFFF0000"/>
      <name val="Tahoma"/>
      <family val="2"/>
    </font>
    <font>
      <sz val="8"/>
      <color rgb="FFFF0000"/>
      <name val="Tahoma"/>
      <family val="2"/>
    </font>
    <font>
      <sz val="11"/>
      <color rgb="FFFF0000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sz val="8"/>
      <color theme="1"/>
      <name val="Tahoma"/>
      <family val="2"/>
    </font>
    <font>
      <sz val="8"/>
      <color indexed="8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1"/>
      <name val="Tahoma"/>
      <family val="2"/>
      <scheme val="minor"/>
    </font>
    <font>
      <b/>
      <u/>
      <sz val="8"/>
      <color indexed="8"/>
      <name val="Tahoma"/>
      <family val="2"/>
    </font>
    <font>
      <u/>
      <sz val="8"/>
      <color indexed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5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79">
    <xf numFmtId="0" fontId="0" fillId="0" borderId="0" xfId="0"/>
    <xf numFmtId="0" fontId="2" fillId="0" borderId="0" xfId="0" applyFont="1" applyAlignment="1">
      <alignment horizontal="left"/>
    </xf>
    <xf numFmtId="187" fontId="3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NumberFormat="1" applyFont="1" applyAlignment="1">
      <alignment vertical="top" wrapText="1"/>
    </xf>
    <xf numFmtId="0" fontId="0" fillId="0" borderId="0" xfId="0" applyAlignment="1">
      <alignment horizontal="right"/>
    </xf>
    <xf numFmtId="0" fontId="0" fillId="0" borderId="0" xfId="0" applyNumberFormat="1" applyAlignment="1">
      <alignment vertical="top" wrapText="1"/>
    </xf>
    <xf numFmtId="187" fontId="0" fillId="0" borderId="0" xfId="1" applyNumberFormat="1" applyFont="1"/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0" xfId="0" applyFont="1"/>
    <xf numFmtId="187" fontId="18" fillId="0" borderId="0" xfId="0" applyNumberFormat="1" applyFont="1"/>
    <xf numFmtId="0" fontId="19" fillId="0" borderId="0" xfId="0" applyFont="1"/>
    <xf numFmtId="0" fontId="19" fillId="0" borderId="16" xfId="0" applyFont="1" applyBorder="1"/>
    <xf numFmtId="0" fontId="17" fillId="0" borderId="0" xfId="9" applyFont="1" applyAlignment="1">
      <alignment vertical="center"/>
    </xf>
    <xf numFmtId="187" fontId="17" fillId="0" borderId="0" xfId="1" applyNumberFormat="1" applyFont="1" applyAlignment="1">
      <alignment vertical="center"/>
    </xf>
    <xf numFmtId="0" fontId="17" fillId="0" borderId="0" xfId="0" applyFont="1" applyFill="1" applyBorder="1" applyAlignment="1">
      <alignment horizontal="center" vertical="center" wrapText="1"/>
    </xf>
    <xf numFmtId="187" fontId="17" fillId="0" borderId="0" xfId="1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20" fillId="0" borderId="0" xfId="9" applyFont="1" applyAlignment="1">
      <alignment vertical="center"/>
    </xf>
    <xf numFmtId="187" fontId="20" fillId="0" borderId="0" xfId="1" applyNumberFormat="1" applyFont="1" applyAlignment="1">
      <alignment vertical="center"/>
    </xf>
    <xf numFmtId="0" fontId="2" fillId="0" borderId="1" xfId="9" applyFont="1" applyFill="1" applyBorder="1" applyAlignment="1">
      <alignment horizontal="center" vertical="center"/>
    </xf>
    <xf numFmtId="187" fontId="2" fillId="0" borderId="15" xfId="1" applyNumberFormat="1" applyFont="1" applyFill="1" applyBorder="1" applyAlignment="1">
      <alignment horizontal="center" vertical="center"/>
    </xf>
    <xf numFmtId="187" fontId="2" fillId="0" borderId="1" xfId="1" applyNumberFormat="1" applyFont="1" applyFill="1" applyBorder="1" applyAlignment="1">
      <alignment horizontal="center" vertical="center"/>
    </xf>
    <xf numFmtId="0" fontId="20" fillId="0" borderId="2" xfId="9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" fontId="20" fillId="0" borderId="2" xfId="2" applyNumberFormat="1" applyFont="1" applyBorder="1" applyAlignment="1">
      <alignment horizontal="center" vertical="center" wrapText="1"/>
    </xf>
    <xf numFmtId="187" fontId="20" fillId="0" borderId="2" xfId="1" applyNumberFormat="1" applyFont="1" applyBorder="1" applyAlignment="1">
      <alignment horizontal="center" vertical="center" wrapText="1"/>
    </xf>
    <xf numFmtId="0" fontId="20" fillId="0" borderId="3" xfId="9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1" fontId="20" fillId="0" borderId="3" xfId="2" applyNumberFormat="1" applyFont="1" applyBorder="1" applyAlignment="1">
      <alignment horizontal="center" vertical="center" wrapText="1"/>
    </xf>
    <xf numFmtId="187" fontId="20" fillId="0" borderId="3" xfId="1" applyNumberFormat="1" applyFont="1" applyBorder="1" applyAlignment="1">
      <alignment horizontal="center" vertical="center" wrapText="1"/>
    </xf>
    <xf numFmtId="0" fontId="20" fillId="0" borderId="4" xfId="9" applyFont="1" applyBorder="1" applyAlignment="1">
      <alignment horizontal="center" vertical="center" wrapText="1"/>
    </xf>
    <xf numFmtId="1" fontId="20" fillId="0" borderId="4" xfId="2" applyNumberFormat="1" applyFont="1" applyBorder="1" applyAlignment="1">
      <alignment horizontal="center" vertical="center" wrapText="1"/>
    </xf>
    <xf numFmtId="187" fontId="20" fillId="0" borderId="4" xfId="1" applyNumberFormat="1" applyFont="1" applyBorder="1" applyAlignment="1">
      <alignment horizontal="center" vertical="center" wrapText="1"/>
    </xf>
    <xf numFmtId="187" fontId="20" fillId="0" borderId="5" xfId="1" applyNumberFormat="1" applyFont="1" applyBorder="1" applyAlignment="1">
      <alignment horizontal="center" vertical="center" wrapText="1"/>
    </xf>
    <xf numFmtId="1" fontId="21" fillId="0" borderId="1" xfId="2" applyNumberFormat="1" applyFont="1" applyBorder="1" applyAlignment="1">
      <alignment horizontal="center" vertical="center"/>
    </xf>
    <xf numFmtId="187" fontId="21" fillId="0" borderId="1" xfId="1" applyNumberFormat="1" applyFont="1" applyBorder="1" applyAlignment="1">
      <alignment horizontal="center" vertical="center"/>
    </xf>
    <xf numFmtId="0" fontId="20" fillId="0" borderId="8" xfId="9" applyFont="1" applyBorder="1" applyAlignment="1">
      <alignment horizontal="center" vertical="center" wrapText="1"/>
    </xf>
    <xf numFmtId="1" fontId="20" fillId="0" borderId="8" xfId="2" applyNumberFormat="1" applyFont="1" applyBorder="1" applyAlignment="1">
      <alignment horizontal="center" vertical="center" wrapText="1"/>
    </xf>
    <xf numFmtId="187" fontId="20" fillId="0" borderId="8" xfId="1" applyNumberFormat="1" applyFont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3" fillId="0" borderId="3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/>
    </xf>
    <xf numFmtId="187" fontId="11" fillId="0" borderId="3" xfId="3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right" vertical="top"/>
    </xf>
    <xf numFmtId="0" fontId="8" fillId="0" borderId="3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3" fontId="11" fillId="0" borderId="3" xfId="3" applyNumberFormat="1" applyFont="1" applyFill="1" applyBorder="1" applyAlignment="1">
      <alignment horizontal="right" vertical="top" wrapText="1"/>
    </xf>
    <xf numFmtId="0" fontId="0" fillId="0" borderId="0" xfId="0" applyFill="1" applyAlignment="1">
      <alignment vertical="top"/>
    </xf>
    <xf numFmtId="0" fontId="6" fillId="0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right" vertical="top"/>
    </xf>
    <xf numFmtId="0" fontId="0" fillId="0" borderId="3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16" xfId="0" applyFill="1" applyBorder="1" applyAlignment="1">
      <alignment vertical="top"/>
    </xf>
    <xf numFmtId="187" fontId="11" fillId="2" borderId="3" xfId="3" applyNumberFormat="1" applyFont="1" applyFill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/>
    </xf>
    <xf numFmtId="0" fontId="8" fillId="2" borderId="3" xfId="0" applyFont="1" applyFill="1" applyBorder="1" applyAlignment="1">
      <alignment horizontal="center" vertical="top"/>
    </xf>
    <xf numFmtId="0" fontId="0" fillId="2" borderId="16" xfId="0" applyFill="1" applyBorder="1" applyAlignment="1">
      <alignment vertical="top"/>
    </xf>
    <xf numFmtId="0" fontId="0" fillId="3" borderId="16" xfId="0" applyFill="1" applyBorder="1" applyAlignment="1">
      <alignment vertical="top"/>
    </xf>
    <xf numFmtId="49" fontId="11" fillId="0" borderId="4" xfId="0" applyNumberFormat="1" applyFont="1" applyFill="1" applyBorder="1" applyAlignment="1">
      <alignment horizontal="left" vertical="top" wrapText="1"/>
    </xf>
    <xf numFmtId="3" fontId="11" fillId="0" borderId="4" xfId="3" applyNumberFormat="1" applyFont="1" applyFill="1" applyBorder="1" applyAlignment="1">
      <alignment horizontal="right" vertical="top" wrapText="1"/>
    </xf>
    <xf numFmtId="187" fontId="11" fillId="0" borderId="4" xfId="3" applyNumberFormat="1" applyFont="1" applyFill="1" applyBorder="1" applyAlignment="1">
      <alignment horizontal="right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right" vertical="top"/>
    </xf>
    <xf numFmtId="0" fontId="3" fillId="0" borderId="4" xfId="0" applyNumberFormat="1" applyFont="1" applyBorder="1" applyAlignment="1">
      <alignment vertical="top" wrapText="1"/>
    </xf>
    <xf numFmtId="0" fontId="8" fillId="0" borderId="4" xfId="0" applyFont="1" applyFill="1" applyBorder="1" applyAlignment="1">
      <alignment horizontal="center" vertical="top"/>
    </xf>
    <xf numFmtId="0" fontId="23" fillId="0" borderId="3" xfId="0" applyNumberFormat="1" applyFont="1" applyBorder="1" applyAlignment="1">
      <alignment vertical="top" wrapText="1"/>
    </xf>
    <xf numFmtId="0" fontId="23" fillId="0" borderId="4" xfId="0" applyNumberFormat="1" applyFont="1" applyBorder="1" applyAlignment="1">
      <alignment vertical="top" wrapText="1"/>
    </xf>
    <xf numFmtId="0" fontId="3" fillId="0" borderId="4" xfId="0" applyFont="1" applyFill="1" applyBorder="1" applyAlignment="1">
      <alignment horizontal="center" vertical="top"/>
    </xf>
    <xf numFmtId="0" fontId="21" fillId="0" borderId="0" xfId="0" applyFont="1" applyAlignment="1">
      <alignment horizontal="left"/>
    </xf>
    <xf numFmtId="0" fontId="24" fillId="0" borderId="0" xfId="0" applyFont="1"/>
    <xf numFmtId="0" fontId="24" fillId="0" borderId="4" xfId="0" applyFont="1" applyFill="1" applyBorder="1" applyAlignment="1">
      <alignment horizontal="center" vertical="top"/>
    </xf>
    <xf numFmtId="0" fontId="26" fillId="0" borderId="0" xfId="0" applyFont="1"/>
    <xf numFmtId="0" fontId="3" fillId="0" borderId="2" xfId="0" applyFont="1" applyFill="1" applyBorder="1" applyAlignment="1">
      <alignment horizontal="center" vertical="top"/>
    </xf>
    <xf numFmtId="49" fontId="11" fillId="0" borderId="2" xfId="0" applyNumberFormat="1" applyFont="1" applyFill="1" applyBorder="1" applyAlignment="1">
      <alignment vertical="top" wrapText="1"/>
    </xf>
    <xf numFmtId="187" fontId="11" fillId="0" borderId="2" xfId="3" applyNumberFormat="1" applyFont="1" applyFill="1" applyBorder="1" applyAlignment="1">
      <alignment horizontal="right" vertical="top" wrapText="1"/>
    </xf>
    <xf numFmtId="0" fontId="23" fillId="0" borderId="2" xfId="0" applyNumberFormat="1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 vertical="top"/>
    </xf>
    <xf numFmtId="0" fontId="23" fillId="0" borderId="4" xfId="0" applyNumberFormat="1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187" fontId="11" fillId="0" borderId="2" xfId="3" applyNumberFormat="1" applyFont="1" applyBorder="1" applyAlignment="1">
      <alignment vertical="top" wrapText="1"/>
    </xf>
    <xf numFmtId="188" fontId="11" fillId="0" borderId="2" xfId="3" applyNumberFormat="1" applyFont="1" applyFill="1" applyBorder="1" applyAlignment="1">
      <alignment horizontal="right" vertical="top" wrapText="1"/>
    </xf>
    <xf numFmtId="49" fontId="11" fillId="0" borderId="4" xfId="0" applyNumberFormat="1" applyFont="1" applyFill="1" applyBorder="1" applyAlignment="1">
      <alignment vertical="top" wrapText="1"/>
    </xf>
    <xf numFmtId="3" fontId="11" fillId="0" borderId="4" xfId="0" applyNumberFormat="1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right" vertical="top"/>
    </xf>
    <xf numFmtId="0" fontId="23" fillId="2" borderId="4" xfId="0" applyNumberFormat="1" applyFont="1" applyFill="1" applyBorder="1" applyAlignment="1">
      <alignment vertical="top" wrapText="1"/>
    </xf>
    <xf numFmtId="0" fontId="23" fillId="0" borderId="2" xfId="0" applyNumberFormat="1" applyFont="1" applyBorder="1" applyAlignment="1">
      <alignment vertical="top" wrapText="1"/>
    </xf>
    <xf numFmtId="187" fontId="9" fillId="0" borderId="4" xfId="3" applyNumberFormat="1" applyFont="1" applyFill="1" applyBorder="1" applyAlignment="1">
      <alignment horizontal="center" vertical="top" wrapText="1"/>
    </xf>
    <xf numFmtId="0" fontId="24" fillId="2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187" fontId="20" fillId="0" borderId="4" xfId="1" applyNumberFormat="1" applyFont="1" applyFill="1" applyBorder="1" applyAlignment="1">
      <alignment horizontal="center" vertical="center" wrapText="1"/>
    </xf>
    <xf numFmtId="43" fontId="20" fillId="0" borderId="2" xfId="1" applyFont="1" applyBorder="1" applyAlignment="1">
      <alignment horizontal="center" vertical="center" wrapText="1"/>
    </xf>
    <xf numFmtId="43" fontId="20" fillId="0" borderId="3" xfId="1" applyFont="1" applyBorder="1" applyAlignment="1">
      <alignment horizontal="center" vertical="center" wrapText="1"/>
    </xf>
    <xf numFmtId="43" fontId="20" fillId="0" borderId="5" xfId="1" applyFont="1" applyBorder="1" applyAlignment="1">
      <alignment horizontal="center" vertical="center" wrapText="1"/>
    </xf>
    <xf numFmtId="43" fontId="20" fillId="0" borderId="4" xfId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/>
    </xf>
    <xf numFmtId="0" fontId="24" fillId="2" borderId="4" xfId="0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right" vertical="top" wrapText="1"/>
    </xf>
    <xf numFmtId="0" fontId="11" fillId="0" borderId="4" xfId="0" applyFont="1" applyFill="1" applyBorder="1" applyAlignment="1">
      <alignment horizontal="left" vertical="top" wrapText="1"/>
    </xf>
    <xf numFmtId="187" fontId="23" fillId="0" borderId="4" xfId="1" applyNumberFormat="1" applyFont="1" applyFill="1" applyBorder="1" applyAlignment="1">
      <alignment horizontal="center" vertical="top"/>
    </xf>
    <xf numFmtId="188" fontId="11" fillId="0" borderId="4" xfId="3" applyNumberFormat="1" applyFont="1" applyFill="1" applyBorder="1" applyAlignment="1">
      <alignment horizontal="right" vertical="top" wrapText="1"/>
    </xf>
    <xf numFmtId="187" fontId="25" fillId="0" borderId="6" xfId="1" applyNumberFormat="1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top"/>
    </xf>
    <xf numFmtId="187" fontId="23" fillId="0" borderId="2" xfId="1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horizontal="left" vertical="top" wrapText="1"/>
    </xf>
    <xf numFmtId="187" fontId="23" fillId="0" borderId="3" xfId="1" applyNumberFormat="1" applyFont="1" applyFill="1" applyBorder="1" applyAlignment="1">
      <alignment horizontal="right" vertical="top"/>
    </xf>
    <xf numFmtId="0" fontId="24" fillId="2" borderId="3" xfId="0" applyFont="1" applyFill="1" applyBorder="1" applyAlignment="1">
      <alignment horizontal="left" vertical="top" wrapText="1"/>
    </xf>
    <xf numFmtId="187" fontId="23" fillId="0" borderId="4" xfId="1" applyNumberFormat="1" applyFont="1" applyFill="1" applyBorder="1" applyAlignment="1">
      <alignment horizontal="right" vertical="top"/>
    </xf>
    <xf numFmtId="187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vertical="top"/>
    </xf>
    <xf numFmtId="1" fontId="20" fillId="0" borderId="5" xfId="1" applyNumberFormat="1" applyFont="1" applyBorder="1" applyAlignment="1">
      <alignment horizontal="center" vertical="center" wrapText="1"/>
    </xf>
    <xf numFmtId="43" fontId="20" fillId="0" borderId="8" xfId="1" applyFont="1" applyBorder="1" applyAlignment="1">
      <alignment horizontal="center" vertical="center" wrapText="1"/>
    </xf>
    <xf numFmtId="43" fontId="20" fillId="0" borderId="4" xfId="1" applyFont="1" applyFill="1" applyBorder="1" applyAlignment="1">
      <alignment horizontal="center" vertical="center" wrapText="1"/>
    </xf>
    <xf numFmtId="43" fontId="20" fillId="0" borderId="1" xfId="1" applyFont="1" applyBorder="1" applyAlignment="1">
      <alignment horizontal="center" vertical="center"/>
    </xf>
    <xf numFmtId="187" fontId="25" fillId="0" borderId="7" xfId="1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3" fontId="11" fillId="0" borderId="1" xfId="3" applyNumberFormat="1" applyFont="1" applyFill="1" applyBorder="1" applyAlignment="1">
      <alignment horizontal="right" vertical="top" wrapText="1"/>
    </xf>
    <xf numFmtId="187" fontId="23" fillId="0" borderId="1" xfId="1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right" vertical="top"/>
    </xf>
    <xf numFmtId="0" fontId="23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/>
    </xf>
    <xf numFmtId="187" fontId="23" fillId="2" borderId="4" xfId="1" applyNumberFormat="1" applyFont="1" applyFill="1" applyBorder="1" applyAlignment="1">
      <alignment horizontal="right" vertical="top"/>
    </xf>
    <xf numFmtId="189" fontId="11" fillId="0" borderId="2" xfId="3" applyNumberFormat="1" applyFont="1" applyFill="1" applyBorder="1" applyAlignment="1">
      <alignment horizontal="right" vertical="top" wrapText="1"/>
    </xf>
    <xf numFmtId="0" fontId="0" fillId="0" borderId="2" xfId="0" applyBorder="1" applyAlignment="1">
      <alignment vertical="top"/>
    </xf>
    <xf numFmtId="187" fontId="18" fillId="0" borderId="4" xfId="1" applyNumberFormat="1" applyFont="1" applyFill="1" applyBorder="1" applyAlignment="1">
      <alignment horizontal="right" vertical="top"/>
    </xf>
    <xf numFmtId="187" fontId="18" fillId="0" borderId="2" xfId="1" applyNumberFormat="1" applyFont="1" applyFill="1" applyBorder="1" applyAlignment="1">
      <alignment horizontal="right" vertical="top"/>
    </xf>
    <xf numFmtId="0" fontId="3" fillId="2" borderId="2" xfId="0" applyFont="1" applyFill="1" applyBorder="1" applyAlignment="1">
      <alignment horizontal="center" vertical="top"/>
    </xf>
    <xf numFmtId="187" fontId="11" fillId="2" borderId="2" xfId="3" applyNumberFormat="1" applyFont="1" applyFill="1" applyBorder="1" applyAlignment="1">
      <alignment horizontal="right" vertical="top" wrapText="1"/>
    </xf>
    <xf numFmtId="187" fontId="23" fillId="2" borderId="2" xfId="1" applyNumberFormat="1" applyFont="1" applyFill="1" applyBorder="1" applyAlignment="1">
      <alignment horizontal="right" vertical="top"/>
    </xf>
    <xf numFmtId="0" fontId="6" fillId="2" borderId="2" xfId="0" applyFont="1" applyFill="1" applyBorder="1" applyAlignment="1">
      <alignment horizontal="right" vertical="top"/>
    </xf>
    <xf numFmtId="0" fontId="8" fillId="2" borderId="2" xfId="0" applyFont="1" applyFill="1" applyBorder="1" applyAlignment="1">
      <alignment horizontal="center" vertical="top"/>
    </xf>
    <xf numFmtId="187" fontId="23" fillId="2" borderId="3" xfId="1" applyNumberFormat="1" applyFont="1" applyFill="1" applyBorder="1" applyAlignment="1">
      <alignment horizontal="right" vertical="top"/>
    </xf>
    <xf numFmtId="0" fontId="0" fillId="0" borderId="0" xfId="0" applyFill="1"/>
    <xf numFmtId="49" fontId="3" fillId="0" borderId="0" xfId="0" applyNumberFormat="1" applyFont="1" applyFill="1" applyAlignment="1">
      <alignment wrapText="1"/>
    </xf>
    <xf numFmtId="49" fontId="0" fillId="0" borderId="0" xfId="0" applyNumberFormat="1" applyFill="1" applyAlignment="1">
      <alignment wrapText="1"/>
    </xf>
    <xf numFmtId="187" fontId="12" fillId="0" borderId="18" xfId="3" applyNumberFormat="1" applyFont="1" applyFill="1" applyBorder="1" applyAlignment="1">
      <alignment horizontal="right" vertical="center"/>
    </xf>
    <xf numFmtId="187" fontId="8" fillId="0" borderId="18" xfId="1" applyNumberFormat="1" applyFont="1" applyBorder="1" applyAlignment="1">
      <alignment vertical="center"/>
    </xf>
    <xf numFmtId="187" fontId="8" fillId="0" borderId="18" xfId="1" applyNumberFormat="1" applyFont="1" applyBorder="1" applyAlignment="1">
      <alignment horizontal="right" vertical="center"/>
    </xf>
    <xf numFmtId="1" fontId="20" fillId="0" borderId="2" xfId="1" applyNumberFormat="1" applyFont="1" applyBorder="1" applyAlignment="1">
      <alignment horizontal="center" vertical="center" wrapText="1"/>
    </xf>
    <xf numFmtId="1" fontId="21" fillId="0" borderId="1" xfId="1" applyNumberFormat="1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1" fillId="0" borderId="15" xfId="9" applyFont="1" applyBorder="1" applyAlignment="1">
      <alignment horizontal="center" vertical="center"/>
    </xf>
    <xf numFmtId="0" fontId="21" fillId="0" borderId="17" xfId="9" applyFont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" fillId="0" borderId="2" xfId="9" applyFont="1" applyFill="1" applyBorder="1" applyAlignment="1">
      <alignment horizontal="center" vertical="center"/>
    </xf>
    <xf numFmtId="0" fontId="2" fillId="0" borderId="7" xfId="9" applyFont="1" applyFill="1" applyBorder="1" applyAlignment="1">
      <alignment horizontal="center" vertical="center"/>
    </xf>
    <xf numFmtId="0" fontId="2" fillId="0" borderId="4" xfId="9" applyFont="1" applyFill="1" applyBorder="1" applyAlignment="1">
      <alignment horizontal="center" vertical="center"/>
    </xf>
    <xf numFmtId="0" fontId="2" fillId="0" borderId="9" xfId="9" applyFont="1" applyFill="1" applyBorder="1" applyAlignment="1">
      <alignment horizontal="center" vertical="center" wrapText="1"/>
    </xf>
    <xf numFmtId="0" fontId="2" fillId="0" borderId="10" xfId="9" applyFont="1" applyFill="1" applyBorder="1" applyAlignment="1">
      <alignment horizontal="center" vertical="center" wrapText="1"/>
    </xf>
    <xf numFmtId="0" fontId="2" fillId="0" borderId="12" xfId="9" applyFont="1" applyFill="1" applyBorder="1" applyAlignment="1">
      <alignment horizontal="center" vertical="center" wrapText="1"/>
    </xf>
    <xf numFmtId="0" fontId="2" fillId="0" borderId="13" xfId="9" applyFont="1" applyFill="1" applyBorder="1" applyAlignment="1">
      <alignment horizontal="center" vertical="center" wrapText="1"/>
    </xf>
    <xf numFmtId="0" fontId="2" fillId="0" borderId="11" xfId="9" applyFont="1" applyFill="1" applyBorder="1" applyAlignment="1">
      <alignment horizontal="center" vertical="center" wrapText="1"/>
    </xf>
    <xf numFmtId="0" fontId="2" fillId="0" borderId="14" xfId="9" applyFont="1" applyFill="1" applyBorder="1" applyAlignment="1">
      <alignment horizontal="center" vertical="center" wrapText="1"/>
    </xf>
    <xf numFmtId="0" fontId="21" fillId="0" borderId="9" xfId="9" applyFont="1" applyFill="1" applyBorder="1" applyAlignment="1">
      <alignment horizontal="center" vertical="center" wrapText="1"/>
    </xf>
    <xf numFmtId="0" fontId="21" fillId="0" borderId="11" xfId="9" applyFont="1" applyFill="1" applyBorder="1" applyAlignment="1">
      <alignment horizontal="center" vertical="center" wrapText="1"/>
    </xf>
    <xf numFmtId="0" fontId="21" fillId="0" borderId="12" xfId="9" applyFont="1" applyFill="1" applyBorder="1" applyAlignment="1">
      <alignment horizontal="center" vertical="center" wrapText="1"/>
    </xf>
    <xf numFmtId="0" fontId="21" fillId="0" borderId="14" xfId="9" applyFont="1" applyFill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49" fontId="4" fillId="0" borderId="6" xfId="2" applyNumberFormat="1" applyFont="1" applyBorder="1" applyAlignment="1">
      <alignment horizontal="center" vertical="center" wrapText="1"/>
    </xf>
    <xf numFmtId="187" fontId="4" fillId="0" borderId="1" xfId="1" applyNumberFormat="1" applyFont="1" applyBorder="1" applyAlignment="1">
      <alignment horizontal="center" vertical="center" wrapText="1"/>
    </xf>
    <xf numFmtId="187" fontId="4" fillId="0" borderId="6" xfId="1" applyNumberFormat="1" applyFont="1" applyBorder="1" applyAlignment="1">
      <alignment horizontal="center" vertical="center" wrapText="1"/>
    </xf>
    <xf numFmtId="187" fontId="25" fillId="0" borderId="6" xfId="1" applyNumberFormat="1" applyFont="1" applyBorder="1" applyAlignment="1">
      <alignment horizontal="center" vertical="center"/>
    </xf>
    <xf numFmtId="187" fontId="25" fillId="0" borderId="7" xfId="1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187" fontId="4" fillId="0" borderId="15" xfId="1" applyNumberFormat="1" applyFont="1" applyBorder="1" applyAlignment="1">
      <alignment horizontal="center" vertical="center" wrapText="1"/>
    </xf>
    <xf numFmtId="187" fontId="4" fillId="0" borderId="9" xfId="1" applyNumberFormat="1" applyFont="1" applyBorder="1" applyAlignment="1">
      <alignment horizontal="center" vertical="center" wrapText="1"/>
    </xf>
    <xf numFmtId="187" fontId="4" fillId="0" borderId="17" xfId="1" applyNumberFormat="1" applyFont="1" applyBorder="1" applyAlignment="1">
      <alignment horizontal="center" vertical="center" wrapText="1"/>
    </xf>
    <xf numFmtId="187" fontId="4" fillId="0" borderId="11" xfId="1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</cellXfs>
  <cellStyles count="12">
    <cellStyle name="Comma" xfId="1" builtinId="3"/>
    <cellStyle name="Comma 2" xfId="2"/>
    <cellStyle name="Comma 2 2" xfId="10"/>
    <cellStyle name="Comma 3" xfId="3"/>
    <cellStyle name="Comma 4" xfId="4"/>
    <cellStyle name="Comma 5" xfId="11"/>
    <cellStyle name="Normal" xfId="0" builtinId="0"/>
    <cellStyle name="Normal 2" xfId="5"/>
    <cellStyle name="Normal 3" xfId="6"/>
    <cellStyle name="เครื่องหมายจุลภาค 2" xfId="7"/>
    <cellStyle name="ปกติ 2" xfId="8"/>
    <cellStyle name="ปกติ_01 เหนือบน 1 (2เมย52)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L15"/>
  <sheetViews>
    <sheetView showGridLines="0" tabSelected="1" zoomScaleSheetLayoutView="110" workbookViewId="0"/>
  </sheetViews>
  <sheetFormatPr defaultColWidth="9" defaultRowHeight="14.25"/>
  <cols>
    <col min="1" max="1" width="5.375" style="11" customWidth="1"/>
    <col min="2" max="2" width="32.375" style="11" customWidth="1"/>
    <col min="3" max="3" width="8.75" style="11" customWidth="1"/>
    <col min="4" max="4" width="13.75" style="11" customWidth="1"/>
    <col min="5" max="5" width="8.75" style="11" customWidth="1"/>
    <col min="6" max="6" width="13.75" style="11" customWidth="1"/>
    <col min="7" max="7" width="8.75" style="11" customWidth="1"/>
    <col min="8" max="8" width="13.75" style="11" customWidth="1"/>
    <col min="9" max="9" width="8.75" style="11" customWidth="1"/>
    <col min="10" max="10" width="13.75" style="11" customWidth="1"/>
    <col min="11" max="11" width="9" style="10"/>
    <col min="12" max="12" width="13.125" style="10" bestFit="1" customWidth="1"/>
    <col min="13" max="16384" width="9" style="11"/>
  </cols>
  <sheetData>
    <row r="1" spans="1:12" ht="16.5" customHeight="1">
      <c r="A1" s="9" t="s">
        <v>10</v>
      </c>
      <c r="B1" s="9"/>
      <c r="C1" s="9"/>
      <c r="D1" s="9"/>
      <c r="E1" s="9"/>
      <c r="F1" s="9"/>
      <c r="G1" s="9"/>
      <c r="H1" s="9"/>
      <c r="I1" s="9"/>
      <c r="J1" s="9"/>
    </row>
    <row r="2" spans="1:12" ht="36.75" customHeight="1">
      <c r="A2" s="19"/>
      <c r="B2" s="151" t="s">
        <v>53</v>
      </c>
      <c r="C2" s="151"/>
      <c r="D2" s="151"/>
      <c r="E2" s="151"/>
      <c r="F2" s="151"/>
      <c r="G2" s="151"/>
      <c r="H2" s="151"/>
      <c r="I2" s="151"/>
      <c r="J2" s="151"/>
    </row>
    <row r="3" spans="1:12">
      <c r="A3" s="20"/>
      <c r="B3" s="20"/>
      <c r="C3" s="20"/>
      <c r="D3" s="21"/>
      <c r="E3" s="20"/>
      <c r="F3" s="21"/>
      <c r="G3" s="20"/>
      <c r="H3" s="21"/>
      <c r="I3" s="20"/>
      <c r="J3" s="21"/>
    </row>
    <row r="4" spans="1:12" ht="14.25" customHeight="1">
      <c r="A4" s="152" t="s">
        <v>5</v>
      </c>
      <c r="B4" s="152" t="s">
        <v>2</v>
      </c>
      <c r="C4" s="155" t="s">
        <v>6</v>
      </c>
      <c r="D4" s="156"/>
      <c r="E4" s="161" t="s">
        <v>89</v>
      </c>
      <c r="F4" s="162"/>
      <c r="G4" s="161" t="s">
        <v>90</v>
      </c>
      <c r="H4" s="162"/>
      <c r="I4" s="156" t="s">
        <v>99</v>
      </c>
      <c r="J4" s="159"/>
    </row>
    <row r="5" spans="1:12">
      <c r="A5" s="153"/>
      <c r="B5" s="153"/>
      <c r="C5" s="157"/>
      <c r="D5" s="158"/>
      <c r="E5" s="163"/>
      <c r="F5" s="164"/>
      <c r="G5" s="163"/>
      <c r="H5" s="164"/>
      <c r="I5" s="158"/>
      <c r="J5" s="160"/>
    </row>
    <row r="6" spans="1:12">
      <c r="A6" s="154"/>
      <c r="B6" s="154"/>
      <c r="C6" s="22" t="s">
        <v>7</v>
      </c>
      <c r="D6" s="23" t="s">
        <v>8</v>
      </c>
      <c r="E6" s="22" t="s">
        <v>7</v>
      </c>
      <c r="F6" s="23" t="s">
        <v>8</v>
      </c>
      <c r="G6" s="22" t="s">
        <v>7</v>
      </c>
      <c r="H6" s="24" t="s">
        <v>8</v>
      </c>
      <c r="I6" s="22" t="s">
        <v>7</v>
      </c>
      <c r="J6" s="24" t="s">
        <v>8</v>
      </c>
    </row>
    <row r="7" spans="1:12" s="13" customFormat="1" ht="46.5" customHeight="1">
      <c r="A7" s="25">
        <v>1</v>
      </c>
      <c r="B7" s="26" t="s">
        <v>42</v>
      </c>
      <c r="C7" s="27">
        <f>SUM(E7,I7)</f>
        <v>10</v>
      </c>
      <c r="D7" s="28">
        <f t="shared" ref="D7:D11" si="0">SUM(F7,H7,J7)</f>
        <v>109190000</v>
      </c>
      <c r="E7" s="27">
        <v>10</v>
      </c>
      <c r="F7" s="28">
        <v>108230000</v>
      </c>
      <c r="G7" s="145">
        <v>1</v>
      </c>
      <c r="H7" s="28">
        <v>960000</v>
      </c>
      <c r="I7" s="96">
        <v>0</v>
      </c>
      <c r="J7" s="28">
        <v>0</v>
      </c>
      <c r="K7" s="12"/>
      <c r="L7" s="12"/>
    </row>
    <row r="8" spans="1:12" s="14" customFormat="1" ht="46.5" customHeight="1">
      <c r="A8" s="29">
        <v>2</v>
      </c>
      <c r="B8" s="43" t="s">
        <v>46</v>
      </c>
      <c r="C8" s="31">
        <f t="shared" ref="C8:C11" si="1">SUM(E8,G8,I8)</f>
        <v>3</v>
      </c>
      <c r="D8" s="32">
        <f t="shared" si="0"/>
        <v>40000000</v>
      </c>
      <c r="E8" s="31">
        <v>3</v>
      </c>
      <c r="F8" s="32">
        <v>40000000</v>
      </c>
      <c r="G8" s="97">
        <v>0</v>
      </c>
      <c r="H8" s="97">
        <v>0</v>
      </c>
      <c r="I8" s="116">
        <v>0</v>
      </c>
      <c r="J8" s="32">
        <v>0</v>
      </c>
      <c r="K8" s="12"/>
      <c r="L8" s="12"/>
    </row>
    <row r="9" spans="1:12" s="14" customFormat="1" ht="46.5" customHeight="1">
      <c r="A9" s="29">
        <v>3</v>
      </c>
      <c r="B9" s="30" t="s">
        <v>43</v>
      </c>
      <c r="C9" s="31">
        <f t="shared" si="1"/>
        <v>6</v>
      </c>
      <c r="D9" s="32">
        <f t="shared" si="0"/>
        <v>22160000</v>
      </c>
      <c r="E9" s="31">
        <v>6</v>
      </c>
      <c r="F9" s="32">
        <v>22160000</v>
      </c>
      <c r="G9" s="97">
        <v>0</v>
      </c>
      <c r="H9" s="97">
        <v>0</v>
      </c>
      <c r="I9" s="97">
        <v>0</v>
      </c>
      <c r="J9" s="32">
        <v>0</v>
      </c>
      <c r="K9" s="12"/>
    </row>
    <row r="10" spans="1:12" s="13" customFormat="1" ht="46.5" customHeight="1">
      <c r="A10" s="39">
        <v>4</v>
      </c>
      <c r="B10" s="30" t="s">
        <v>45</v>
      </c>
      <c r="C10" s="40">
        <f t="shared" si="1"/>
        <v>14</v>
      </c>
      <c r="D10" s="41">
        <f t="shared" si="0"/>
        <v>71017800</v>
      </c>
      <c r="E10" s="40">
        <v>14</v>
      </c>
      <c r="F10" s="41">
        <v>71017800</v>
      </c>
      <c r="G10" s="116">
        <v>0</v>
      </c>
      <c r="H10" s="116">
        <v>0</v>
      </c>
      <c r="I10" s="116">
        <v>0</v>
      </c>
      <c r="J10" s="41">
        <v>0</v>
      </c>
      <c r="K10" s="12"/>
      <c r="L10" s="12"/>
    </row>
    <row r="11" spans="1:12" s="13" customFormat="1" ht="46.5" customHeight="1">
      <c r="A11" s="33">
        <v>5</v>
      </c>
      <c r="B11" s="42" t="s">
        <v>44</v>
      </c>
      <c r="C11" s="34">
        <f t="shared" si="1"/>
        <v>5</v>
      </c>
      <c r="D11" s="35">
        <f t="shared" si="0"/>
        <v>29600000</v>
      </c>
      <c r="E11" s="34">
        <v>5</v>
      </c>
      <c r="F11" s="95">
        <v>29600000</v>
      </c>
      <c r="G11" s="99">
        <v>0</v>
      </c>
      <c r="H11" s="117">
        <v>0</v>
      </c>
      <c r="I11" s="99">
        <v>0</v>
      </c>
      <c r="J11" s="95">
        <v>0</v>
      </c>
      <c r="K11" s="12"/>
    </row>
    <row r="12" spans="1:12" s="13" customFormat="1" ht="32.25" customHeight="1">
      <c r="A12" s="147" t="s">
        <v>4</v>
      </c>
      <c r="B12" s="148"/>
      <c r="C12" s="115">
        <v>1</v>
      </c>
      <c r="D12" s="36">
        <v>10000000</v>
      </c>
      <c r="E12" s="115">
        <v>1</v>
      </c>
      <c r="F12" s="36">
        <v>10000000</v>
      </c>
      <c r="G12" s="98">
        <v>0</v>
      </c>
      <c r="H12" s="98">
        <v>0</v>
      </c>
      <c r="I12" s="98">
        <v>0</v>
      </c>
      <c r="J12" s="99">
        <v>0</v>
      </c>
      <c r="K12" s="12"/>
      <c r="L12" s="12"/>
    </row>
    <row r="13" spans="1:12" s="13" customFormat="1" ht="39" customHeight="1">
      <c r="A13" s="149" t="s">
        <v>9</v>
      </c>
      <c r="B13" s="150"/>
      <c r="C13" s="37">
        <f>SUM(C7:C12)</f>
        <v>39</v>
      </c>
      <c r="D13" s="38">
        <f t="shared" ref="D13:J13" si="2">SUM(D7:D12)</f>
        <v>281967800</v>
      </c>
      <c r="E13" s="37">
        <f t="shared" si="2"/>
        <v>39</v>
      </c>
      <c r="F13" s="38">
        <f t="shared" si="2"/>
        <v>281007800</v>
      </c>
      <c r="G13" s="146">
        <f t="shared" si="2"/>
        <v>1</v>
      </c>
      <c r="H13" s="38">
        <f t="shared" si="2"/>
        <v>960000</v>
      </c>
      <c r="I13" s="118">
        <f t="shared" si="2"/>
        <v>0</v>
      </c>
      <c r="J13" s="35">
        <f t="shared" si="2"/>
        <v>0</v>
      </c>
      <c r="K13" s="12"/>
      <c r="L13" s="12"/>
    </row>
    <row r="14" spans="1:12" ht="25.5" customHeight="1">
      <c r="A14" s="20" t="s">
        <v>106</v>
      </c>
      <c r="B14" s="20"/>
      <c r="C14" s="20"/>
      <c r="D14" s="21"/>
      <c r="E14" s="20"/>
      <c r="F14" s="21"/>
      <c r="G14" s="20"/>
      <c r="H14" s="21"/>
      <c r="I14" s="20"/>
      <c r="J14" s="21"/>
    </row>
    <row r="15" spans="1:12" s="13" customFormat="1">
      <c r="A15" s="15"/>
      <c r="B15" s="15"/>
      <c r="C15" s="15"/>
      <c r="D15" s="16"/>
      <c r="E15" s="17"/>
      <c r="F15" s="18"/>
      <c r="G15" s="17"/>
      <c r="H15" s="18"/>
      <c r="I15" s="17"/>
      <c r="J15" s="18"/>
      <c r="K15" s="10"/>
      <c r="L15" s="10"/>
    </row>
  </sheetData>
  <mergeCells count="9">
    <mergeCell ref="A12:B12"/>
    <mergeCell ref="A13:B13"/>
    <mergeCell ref="B2:J2"/>
    <mergeCell ref="A4:A6"/>
    <mergeCell ref="B4:B6"/>
    <mergeCell ref="C4:D5"/>
    <mergeCell ref="I4:J5"/>
    <mergeCell ref="E4:F5"/>
    <mergeCell ref="G4:H5"/>
  </mergeCells>
  <printOptions horizontalCentered="1"/>
  <pageMargins left="0.23622047244094491" right="0.23622047244094491" top="1.1417322834645669" bottom="0.59055118110236227" header="0.31496062992125984" footer="0.31496062992125984"/>
  <pageSetup paperSize="9" scale="95" orientation="landscape" r:id="rId1"/>
  <headerFooter>
    <oddFooter>&amp;C&amp;8&amp;A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N46"/>
  <sheetViews>
    <sheetView showGridLines="0" view="pageBreakPreview" zoomScaleNormal="80" zoomScaleSheetLayoutView="100" workbookViewId="0">
      <selection activeCell="C18" sqref="C18"/>
    </sheetView>
  </sheetViews>
  <sheetFormatPr defaultRowHeight="14.25"/>
  <cols>
    <col min="1" max="1" width="6" customWidth="1"/>
    <col min="2" max="2" width="17.375" style="77" customWidth="1"/>
    <col min="3" max="3" width="21.625" style="141" customWidth="1"/>
    <col min="4" max="4" width="13" style="8" customWidth="1"/>
    <col min="5" max="5" width="9.75" customWidth="1"/>
    <col min="6" max="7" width="9.75" style="6" customWidth="1"/>
    <col min="8" max="8" width="40.75" style="7" customWidth="1"/>
    <col min="9" max="9" width="9.75" customWidth="1"/>
    <col min="10" max="10" width="9" style="139"/>
    <col min="11" max="11" width="15.875" style="139" bestFit="1" customWidth="1"/>
    <col min="12" max="14" width="9" style="139"/>
  </cols>
  <sheetData>
    <row r="1" spans="1:14">
      <c r="A1" s="1" t="s">
        <v>0</v>
      </c>
      <c r="B1" s="74"/>
      <c r="C1" s="140"/>
      <c r="D1" s="2"/>
      <c r="E1" s="3"/>
      <c r="F1" s="4"/>
      <c r="G1" s="4"/>
      <c r="H1" s="5"/>
      <c r="I1" s="1"/>
    </row>
    <row r="2" spans="1:14">
      <c r="A2" s="1" t="s">
        <v>10</v>
      </c>
      <c r="B2" s="74"/>
      <c r="C2" s="140"/>
      <c r="D2" s="2"/>
      <c r="E2" s="3"/>
      <c r="F2" s="4"/>
      <c r="G2" s="4"/>
      <c r="H2" s="5"/>
      <c r="I2" s="1"/>
    </row>
    <row r="3" spans="1:14" ht="15">
      <c r="A3" s="3"/>
      <c r="B3" s="75"/>
      <c r="C3" s="140"/>
      <c r="D3" s="2"/>
      <c r="E3" s="3"/>
      <c r="F3" s="4"/>
      <c r="G3" s="107"/>
      <c r="H3" s="5"/>
      <c r="I3" s="3"/>
    </row>
    <row r="4" spans="1:14" ht="42.75" customHeight="1">
      <c r="A4" s="167" t="s">
        <v>1</v>
      </c>
      <c r="B4" s="169" t="s">
        <v>2</v>
      </c>
      <c r="C4" s="171" t="s">
        <v>3</v>
      </c>
      <c r="D4" s="173" t="s">
        <v>52</v>
      </c>
      <c r="E4" s="106" t="s">
        <v>89</v>
      </c>
      <c r="F4" s="106" t="s">
        <v>90</v>
      </c>
      <c r="G4" s="175" t="s">
        <v>99</v>
      </c>
      <c r="H4" s="177" t="s">
        <v>54</v>
      </c>
      <c r="I4" s="165" t="s">
        <v>92</v>
      </c>
    </row>
    <row r="5" spans="1:14" ht="21" customHeight="1">
      <c r="A5" s="168"/>
      <c r="B5" s="170"/>
      <c r="C5" s="172"/>
      <c r="D5" s="174"/>
      <c r="E5" s="119" t="s">
        <v>91</v>
      </c>
      <c r="F5" s="119" t="s">
        <v>91</v>
      </c>
      <c r="G5" s="176"/>
      <c r="H5" s="178"/>
      <c r="I5" s="166"/>
    </row>
    <row r="6" spans="1:14" s="53" customFormat="1" ht="125.25" customHeight="1">
      <c r="A6" s="78">
        <v>1</v>
      </c>
      <c r="B6" s="94" t="s">
        <v>40</v>
      </c>
      <c r="C6" s="79" t="s">
        <v>12</v>
      </c>
      <c r="D6" s="80">
        <v>3500000</v>
      </c>
      <c r="E6" s="80">
        <v>3500000</v>
      </c>
      <c r="F6" s="108"/>
      <c r="G6" s="55"/>
      <c r="H6" s="81" t="s">
        <v>55</v>
      </c>
      <c r="I6" s="82">
        <v>1</v>
      </c>
      <c r="K6" s="113">
        <f>SUM(E6:E15)</f>
        <v>108230000</v>
      </c>
      <c r="L6" s="114">
        <f>COUNT(E6:E15)</f>
        <v>10</v>
      </c>
      <c r="M6" s="114"/>
    </row>
    <row r="7" spans="1:14" s="51" customFormat="1" ht="150.75" customHeight="1">
      <c r="A7" s="45">
        <f>A6+1</f>
        <v>2</v>
      </c>
      <c r="B7" s="109"/>
      <c r="C7" s="47" t="s">
        <v>13</v>
      </c>
      <c r="D7" s="46">
        <v>5000000</v>
      </c>
      <c r="E7" s="46">
        <v>5000000</v>
      </c>
      <c r="F7" s="110"/>
      <c r="G7" s="49"/>
      <c r="H7" s="44" t="s">
        <v>56</v>
      </c>
      <c r="I7" s="50">
        <v>2</v>
      </c>
      <c r="J7" s="53"/>
      <c r="K7" s="113">
        <f>SUM(E16:E18)</f>
        <v>40000000</v>
      </c>
      <c r="L7" s="114">
        <f>COUNT(E16:E18)</f>
        <v>3</v>
      </c>
      <c r="M7" s="114"/>
      <c r="N7" s="53"/>
    </row>
    <row r="8" spans="1:14" s="53" customFormat="1" ht="119.25" customHeight="1">
      <c r="A8" s="73">
        <f t="shared" ref="A8:A44" si="0">A7+1</f>
        <v>3</v>
      </c>
      <c r="B8" s="103"/>
      <c r="C8" s="64" t="s">
        <v>14</v>
      </c>
      <c r="D8" s="65">
        <v>5000000</v>
      </c>
      <c r="E8" s="65">
        <v>5000000</v>
      </c>
      <c r="F8" s="112"/>
      <c r="G8" s="68"/>
      <c r="H8" s="83" t="s">
        <v>57</v>
      </c>
      <c r="I8" s="70">
        <v>3</v>
      </c>
      <c r="K8" s="113">
        <f>SUM(E19:E24)</f>
        <v>22160000</v>
      </c>
      <c r="L8" s="114">
        <f>COUNT(E19:E24)</f>
        <v>6</v>
      </c>
      <c r="M8" s="114"/>
    </row>
    <row r="9" spans="1:14" s="53" customFormat="1" ht="259.5" customHeight="1">
      <c r="A9" s="120">
        <f t="shared" si="0"/>
        <v>4</v>
      </c>
      <c r="B9" s="121"/>
      <c r="C9" s="122" t="s">
        <v>18</v>
      </c>
      <c r="D9" s="123">
        <v>15000000</v>
      </c>
      <c r="E9" s="123">
        <v>15000000</v>
      </c>
      <c r="F9" s="124"/>
      <c r="G9" s="125"/>
      <c r="H9" s="126" t="s">
        <v>59</v>
      </c>
      <c r="I9" s="127">
        <v>17</v>
      </c>
      <c r="K9" s="113">
        <f>SUM(E25:E38)</f>
        <v>71017800</v>
      </c>
      <c r="L9" s="114">
        <f>COUNT(E25:E38)</f>
        <v>14</v>
      </c>
    </row>
    <row r="10" spans="1:14" s="51" customFormat="1" ht="189" customHeight="1">
      <c r="A10" s="78">
        <f t="shared" si="0"/>
        <v>5</v>
      </c>
      <c r="B10" s="94"/>
      <c r="C10" s="84" t="s">
        <v>15</v>
      </c>
      <c r="D10" s="85">
        <v>7000000</v>
      </c>
      <c r="E10" s="85">
        <v>7000000</v>
      </c>
      <c r="F10" s="108"/>
      <c r="G10" s="55"/>
      <c r="H10" s="91" t="s">
        <v>60</v>
      </c>
      <c r="I10" s="82">
        <v>18</v>
      </c>
      <c r="J10" s="53"/>
      <c r="K10" s="113">
        <f>SUM(E39:E43)</f>
        <v>29600000</v>
      </c>
      <c r="L10" s="114">
        <f>COUNT(E39:E43)</f>
        <v>5</v>
      </c>
      <c r="M10" s="53"/>
      <c r="N10" s="53"/>
    </row>
    <row r="11" spans="1:14" s="53" customFormat="1" ht="54.75" customHeight="1">
      <c r="A11" s="45">
        <f t="shared" si="0"/>
        <v>6</v>
      </c>
      <c r="B11" s="109"/>
      <c r="C11" s="47" t="s">
        <v>17</v>
      </c>
      <c r="D11" s="52">
        <v>6000000</v>
      </c>
      <c r="E11" s="52">
        <v>6000000</v>
      </c>
      <c r="F11" s="110"/>
      <c r="G11" s="49"/>
      <c r="H11" s="44" t="s">
        <v>61</v>
      </c>
      <c r="I11" s="50">
        <v>19</v>
      </c>
    </row>
    <row r="12" spans="1:14" s="53" customFormat="1" ht="81" customHeight="1">
      <c r="A12" s="73">
        <f t="shared" si="0"/>
        <v>7</v>
      </c>
      <c r="B12" s="103"/>
      <c r="C12" s="64" t="s">
        <v>94</v>
      </c>
      <c r="D12" s="105">
        <v>28690000</v>
      </c>
      <c r="E12" s="104">
        <v>27730000</v>
      </c>
      <c r="F12" s="112">
        <v>960000</v>
      </c>
      <c r="G12" s="68"/>
      <c r="H12" s="83" t="s">
        <v>101</v>
      </c>
      <c r="I12" s="70">
        <v>20</v>
      </c>
    </row>
    <row r="13" spans="1:14" s="51" customFormat="1" ht="174" customHeight="1">
      <c r="A13" s="78">
        <f>A42+1</f>
        <v>9</v>
      </c>
      <c r="B13" s="94"/>
      <c r="C13" s="84" t="s">
        <v>16</v>
      </c>
      <c r="D13" s="85">
        <v>15000000</v>
      </c>
      <c r="E13" s="85">
        <v>15000000</v>
      </c>
      <c r="F13" s="108"/>
      <c r="G13" s="54"/>
      <c r="H13" s="81" t="s">
        <v>58</v>
      </c>
      <c r="I13" s="82">
        <v>28</v>
      </c>
      <c r="J13" s="53"/>
      <c r="K13" s="53"/>
      <c r="L13" s="53"/>
      <c r="M13" s="53"/>
      <c r="N13" s="53"/>
    </row>
    <row r="14" spans="1:14" s="51" customFormat="1" ht="168" customHeight="1">
      <c r="A14" s="73">
        <f t="shared" si="0"/>
        <v>10</v>
      </c>
      <c r="B14" s="103"/>
      <c r="C14" s="64" t="s">
        <v>104</v>
      </c>
      <c r="D14" s="92">
        <v>12000000</v>
      </c>
      <c r="E14" s="92">
        <v>12000000</v>
      </c>
      <c r="F14" s="112"/>
      <c r="G14" s="68"/>
      <c r="H14" s="83" t="s">
        <v>62</v>
      </c>
      <c r="I14" s="70">
        <v>31</v>
      </c>
      <c r="J14" s="53"/>
      <c r="K14" s="53"/>
      <c r="L14" s="53"/>
      <c r="M14" s="53"/>
      <c r="N14" s="53"/>
    </row>
    <row r="15" spans="1:14" s="51" customFormat="1" ht="167.25" customHeight="1">
      <c r="A15" s="78">
        <f t="shared" si="0"/>
        <v>11</v>
      </c>
      <c r="B15" s="94"/>
      <c r="C15" s="84" t="s">
        <v>19</v>
      </c>
      <c r="D15" s="86">
        <v>12000000</v>
      </c>
      <c r="E15" s="86">
        <v>12000000</v>
      </c>
      <c r="F15" s="108"/>
      <c r="G15" s="55"/>
      <c r="H15" s="81" t="s">
        <v>63</v>
      </c>
      <c r="I15" s="82">
        <v>33</v>
      </c>
      <c r="J15" s="53"/>
      <c r="K15" s="53"/>
      <c r="L15" s="53"/>
      <c r="M15" s="53"/>
      <c r="N15" s="53"/>
    </row>
    <row r="16" spans="1:14" s="53" customFormat="1" ht="152.25" customHeight="1">
      <c r="A16" s="73">
        <f t="shared" si="0"/>
        <v>12</v>
      </c>
      <c r="B16" s="101" t="s">
        <v>41</v>
      </c>
      <c r="C16" s="87" t="s">
        <v>21</v>
      </c>
      <c r="D16" s="88">
        <v>30000000</v>
      </c>
      <c r="E16" s="88">
        <v>30000000</v>
      </c>
      <c r="F16" s="128"/>
      <c r="G16" s="89"/>
      <c r="H16" s="90" t="s">
        <v>64</v>
      </c>
      <c r="I16" s="70">
        <v>4</v>
      </c>
    </row>
    <row r="17" spans="1:14" s="53" customFormat="1" ht="182.25" customHeight="1">
      <c r="A17" s="78">
        <f t="shared" si="0"/>
        <v>13</v>
      </c>
      <c r="B17" s="93"/>
      <c r="C17" s="84" t="s">
        <v>20</v>
      </c>
      <c r="D17" s="102">
        <v>5000000</v>
      </c>
      <c r="E17" s="102">
        <v>5000000</v>
      </c>
      <c r="F17" s="108"/>
      <c r="G17" s="55"/>
      <c r="H17" s="81" t="s">
        <v>97</v>
      </c>
      <c r="I17" s="82">
        <v>10</v>
      </c>
    </row>
    <row r="18" spans="1:14" s="58" customFormat="1" ht="128.25" customHeight="1">
      <c r="A18" s="45">
        <f t="shared" si="0"/>
        <v>14</v>
      </c>
      <c r="B18" s="111"/>
      <c r="C18" s="47" t="s">
        <v>105</v>
      </c>
      <c r="D18" s="46">
        <v>5000000</v>
      </c>
      <c r="E18" s="46">
        <v>5000000</v>
      </c>
      <c r="F18" s="110"/>
      <c r="G18" s="49"/>
      <c r="H18" s="44" t="s">
        <v>98</v>
      </c>
      <c r="I18" s="50">
        <v>15</v>
      </c>
    </row>
    <row r="19" spans="1:14" s="58" customFormat="1" ht="90" customHeight="1">
      <c r="A19" s="73">
        <f t="shared" si="0"/>
        <v>15</v>
      </c>
      <c r="B19" s="101" t="s">
        <v>47</v>
      </c>
      <c r="C19" s="64" t="s">
        <v>87</v>
      </c>
      <c r="D19" s="66">
        <v>2460000</v>
      </c>
      <c r="E19" s="66">
        <v>2460000</v>
      </c>
      <c r="F19" s="112"/>
      <c r="G19" s="68"/>
      <c r="H19" s="72" t="s">
        <v>65</v>
      </c>
      <c r="I19" s="70">
        <v>11</v>
      </c>
    </row>
    <row r="20" spans="1:14" s="58" customFormat="1" ht="107.25" customHeight="1">
      <c r="A20" s="78">
        <f t="shared" si="0"/>
        <v>16</v>
      </c>
      <c r="B20" s="93"/>
      <c r="C20" s="84" t="s">
        <v>50</v>
      </c>
      <c r="D20" s="129">
        <v>1500000</v>
      </c>
      <c r="E20" s="129">
        <v>1500000</v>
      </c>
      <c r="F20" s="108"/>
      <c r="G20" s="130"/>
      <c r="H20" s="91" t="s">
        <v>81</v>
      </c>
      <c r="I20" s="82">
        <v>24</v>
      </c>
    </row>
    <row r="21" spans="1:14" s="62" customFormat="1" ht="181.5" customHeight="1">
      <c r="A21" s="45">
        <f t="shared" si="0"/>
        <v>17</v>
      </c>
      <c r="B21" s="111"/>
      <c r="C21" s="47" t="s">
        <v>24</v>
      </c>
      <c r="D21" s="52">
        <v>4000000</v>
      </c>
      <c r="E21" s="52">
        <v>4000000</v>
      </c>
      <c r="F21" s="110"/>
      <c r="G21" s="48"/>
      <c r="H21" s="71" t="s">
        <v>66</v>
      </c>
      <c r="I21" s="50">
        <v>34</v>
      </c>
      <c r="J21" s="58"/>
      <c r="K21" s="58"/>
      <c r="L21" s="58"/>
      <c r="M21" s="58"/>
      <c r="N21" s="58"/>
    </row>
    <row r="22" spans="1:14" s="57" customFormat="1" ht="96.75" customHeight="1">
      <c r="A22" s="73">
        <f t="shared" si="0"/>
        <v>18</v>
      </c>
      <c r="B22" s="101"/>
      <c r="C22" s="87" t="s">
        <v>22</v>
      </c>
      <c r="D22" s="66">
        <v>7800000</v>
      </c>
      <c r="E22" s="66">
        <v>7800000</v>
      </c>
      <c r="F22" s="112"/>
      <c r="G22" s="67"/>
      <c r="H22" s="72" t="s">
        <v>68</v>
      </c>
      <c r="I22" s="70">
        <v>36</v>
      </c>
      <c r="J22" s="58"/>
      <c r="K22" s="58"/>
      <c r="L22" s="58"/>
      <c r="M22" s="58"/>
      <c r="N22" s="58"/>
    </row>
    <row r="23" spans="1:14" s="58" customFormat="1" ht="56.25" customHeight="1">
      <c r="A23" s="78">
        <f t="shared" si="0"/>
        <v>19</v>
      </c>
      <c r="B23" s="93"/>
      <c r="C23" s="84" t="s">
        <v>23</v>
      </c>
      <c r="D23" s="80">
        <v>5000000</v>
      </c>
      <c r="E23" s="80">
        <v>5000000</v>
      </c>
      <c r="F23" s="108"/>
      <c r="G23" s="130"/>
      <c r="H23" s="91" t="s">
        <v>69</v>
      </c>
      <c r="I23" s="82">
        <v>37</v>
      </c>
    </row>
    <row r="24" spans="1:14" s="62" customFormat="1" ht="69" customHeight="1">
      <c r="A24" s="45">
        <f t="shared" si="0"/>
        <v>20</v>
      </c>
      <c r="B24" s="111"/>
      <c r="C24" s="47" t="s">
        <v>25</v>
      </c>
      <c r="D24" s="52">
        <v>1400000</v>
      </c>
      <c r="E24" s="52">
        <v>1400000</v>
      </c>
      <c r="F24" s="110"/>
      <c r="G24" s="48"/>
      <c r="H24" s="71" t="s">
        <v>67</v>
      </c>
      <c r="I24" s="50">
        <v>38</v>
      </c>
      <c r="J24" s="58"/>
      <c r="K24" s="58"/>
      <c r="L24" s="58"/>
      <c r="M24" s="58"/>
      <c r="N24" s="58"/>
    </row>
    <row r="25" spans="1:14" s="57" customFormat="1" ht="124.5" customHeight="1">
      <c r="A25" s="45">
        <f t="shared" si="0"/>
        <v>21</v>
      </c>
      <c r="B25" s="109" t="s">
        <v>48</v>
      </c>
      <c r="C25" s="47" t="s">
        <v>26</v>
      </c>
      <c r="D25" s="46">
        <v>15000000</v>
      </c>
      <c r="E25" s="46">
        <v>15000000</v>
      </c>
      <c r="F25" s="110"/>
      <c r="G25" s="49"/>
      <c r="H25" s="71" t="s">
        <v>70</v>
      </c>
      <c r="I25" s="50">
        <v>5</v>
      </c>
      <c r="J25" s="58"/>
      <c r="K25" s="58"/>
      <c r="L25" s="58"/>
      <c r="M25" s="58"/>
      <c r="N25" s="58"/>
    </row>
    <row r="26" spans="1:14" s="57" customFormat="1" ht="131.25" customHeight="1">
      <c r="A26" s="73">
        <f t="shared" si="0"/>
        <v>22</v>
      </c>
      <c r="B26" s="103"/>
      <c r="C26" s="64" t="s">
        <v>27</v>
      </c>
      <c r="D26" s="66">
        <v>2000000</v>
      </c>
      <c r="E26" s="66">
        <v>2000000</v>
      </c>
      <c r="F26" s="112"/>
      <c r="G26" s="68"/>
      <c r="H26" s="72" t="s">
        <v>71</v>
      </c>
      <c r="I26" s="70">
        <v>6</v>
      </c>
      <c r="J26" s="58"/>
      <c r="K26" s="58"/>
      <c r="L26" s="58"/>
      <c r="M26" s="58"/>
      <c r="N26" s="58"/>
    </row>
    <row r="27" spans="1:14" s="57" customFormat="1" ht="144.75" customHeight="1">
      <c r="A27" s="78">
        <f t="shared" si="0"/>
        <v>23</v>
      </c>
      <c r="B27" s="94"/>
      <c r="C27" s="84" t="s">
        <v>29</v>
      </c>
      <c r="D27" s="80">
        <v>8085000</v>
      </c>
      <c r="E27" s="80">
        <v>8085000</v>
      </c>
      <c r="F27" s="108"/>
      <c r="G27" s="55"/>
      <c r="H27" s="91" t="s">
        <v>83</v>
      </c>
      <c r="I27" s="82">
        <v>7</v>
      </c>
      <c r="J27" s="58"/>
      <c r="K27" s="58"/>
      <c r="L27" s="58"/>
      <c r="M27" s="58"/>
      <c r="N27" s="58"/>
    </row>
    <row r="28" spans="1:14" s="57" customFormat="1" ht="138" customHeight="1">
      <c r="A28" s="73">
        <f t="shared" si="0"/>
        <v>24</v>
      </c>
      <c r="B28" s="103"/>
      <c r="C28" s="64" t="s">
        <v>88</v>
      </c>
      <c r="D28" s="66">
        <v>5000000</v>
      </c>
      <c r="E28" s="66">
        <v>5000000</v>
      </c>
      <c r="F28" s="131"/>
      <c r="G28" s="67"/>
      <c r="H28" s="72" t="s">
        <v>84</v>
      </c>
      <c r="I28" s="70">
        <v>8</v>
      </c>
      <c r="J28" s="58"/>
      <c r="K28" s="58"/>
      <c r="L28" s="58"/>
      <c r="M28" s="58"/>
      <c r="N28" s="58"/>
    </row>
    <row r="29" spans="1:14" s="57" customFormat="1" ht="137.25" customHeight="1">
      <c r="A29" s="78">
        <f t="shared" si="0"/>
        <v>25</v>
      </c>
      <c r="B29" s="94"/>
      <c r="C29" s="84" t="s">
        <v>28</v>
      </c>
      <c r="D29" s="80">
        <v>7000000</v>
      </c>
      <c r="E29" s="80">
        <v>7000000</v>
      </c>
      <c r="F29" s="108"/>
      <c r="G29" s="130"/>
      <c r="H29" s="91" t="s">
        <v>82</v>
      </c>
      <c r="I29" s="82">
        <v>12</v>
      </c>
      <c r="J29" s="58"/>
      <c r="K29" s="58"/>
      <c r="L29" s="58"/>
      <c r="M29" s="58"/>
      <c r="N29" s="58"/>
    </row>
    <row r="30" spans="1:14" s="57" customFormat="1" ht="97.5" customHeight="1">
      <c r="A30" s="45">
        <f t="shared" si="0"/>
        <v>26</v>
      </c>
      <c r="B30" s="109"/>
      <c r="C30" s="47" t="s">
        <v>31</v>
      </c>
      <c r="D30" s="46">
        <v>11500000</v>
      </c>
      <c r="E30" s="46">
        <v>11500000</v>
      </c>
      <c r="F30" s="110"/>
      <c r="G30" s="49"/>
      <c r="H30" s="71" t="s">
        <v>72</v>
      </c>
      <c r="I30" s="50">
        <v>13</v>
      </c>
      <c r="J30" s="58"/>
      <c r="K30" s="58"/>
      <c r="L30" s="58"/>
      <c r="M30" s="58"/>
      <c r="N30" s="58"/>
    </row>
    <row r="31" spans="1:14" s="57" customFormat="1" ht="48" customHeight="1">
      <c r="A31" s="45">
        <f t="shared" si="0"/>
        <v>27</v>
      </c>
      <c r="B31" s="109"/>
      <c r="C31" s="47" t="s">
        <v>95</v>
      </c>
      <c r="D31" s="46">
        <v>1365800</v>
      </c>
      <c r="E31" s="46">
        <v>1365800</v>
      </c>
      <c r="F31" s="110"/>
      <c r="G31" s="56"/>
      <c r="H31" s="71" t="s">
        <v>103</v>
      </c>
      <c r="I31" s="50">
        <v>22</v>
      </c>
      <c r="J31" s="58"/>
      <c r="K31" s="58"/>
      <c r="L31" s="58"/>
      <c r="M31" s="58"/>
      <c r="N31" s="58"/>
    </row>
    <row r="32" spans="1:14" s="57" customFormat="1" ht="48" customHeight="1">
      <c r="A32" s="45">
        <f t="shared" si="0"/>
        <v>28</v>
      </c>
      <c r="B32" s="109"/>
      <c r="C32" s="47" t="s">
        <v>96</v>
      </c>
      <c r="D32" s="46">
        <v>2225000</v>
      </c>
      <c r="E32" s="46">
        <v>2225000</v>
      </c>
      <c r="F32" s="110"/>
      <c r="G32" s="56"/>
      <c r="H32" s="71" t="s">
        <v>102</v>
      </c>
      <c r="I32" s="50">
        <v>23</v>
      </c>
      <c r="J32" s="58"/>
      <c r="K32" s="58"/>
      <c r="L32" s="58"/>
      <c r="M32" s="58"/>
      <c r="N32" s="58"/>
    </row>
    <row r="33" spans="1:14" s="58" customFormat="1" ht="60.75" customHeight="1">
      <c r="A33" s="73">
        <f t="shared" si="0"/>
        <v>29</v>
      </c>
      <c r="B33" s="103"/>
      <c r="C33" s="64" t="s">
        <v>32</v>
      </c>
      <c r="D33" s="66">
        <v>1000000</v>
      </c>
      <c r="E33" s="66">
        <v>1000000</v>
      </c>
      <c r="F33" s="112"/>
      <c r="G33" s="68"/>
      <c r="H33" s="72" t="s">
        <v>73</v>
      </c>
      <c r="I33" s="70">
        <v>25</v>
      </c>
    </row>
    <row r="34" spans="1:14" s="57" customFormat="1" ht="97.5" customHeight="1">
      <c r="A34" s="78">
        <f t="shared" si="0"/>
        <v>30</v>
      </c>
      <c r="B34" s="94"/>
      <c r="C34" s="84" t="s">
        <v>51</v>
      </c>
      <c r="D34" s="80">
        <v>2000000</v>
      </c>
      <c r="E34" s="80">
        <v>2000000</v>
      </c>
      <c r="F34" s="132"/>
      <c r="G34" s="54"/>
      <c r="H34" s="81" t="s">
        <v>75</v>
      </c>
      <c r="I34" s="82">
        <v>26</v>
      </c>
      <c r="J34" s="58"/>
      <c r="K34" s="58"/>
      <c r="L34" s="58"/>
      <c r="M34" s="58"/>
      <c r="N34" s="58"/>
    </row>
    <row r="35" spans="1:14" s="58" customFormat="1" ht="105.75" customHeight="1">
      <c r="A35" s="45">
        <f t="shared" si="0"/>
        <v>31</v>
      </c>
      <c r="B35" s="109"/>
      <c r="C35" s="47" t="s">
        <v>33</v>
      </c>
      <c r="D35" s="46">
        <v>2000000</v>
      </c>
      <c r="E35" s="46">
        <v>2000000</v>
      </c>
      <c r="F35" s="110"/>
      <c r="G35" s="56"/>
      <c r="H35" s="71" t="s">
        <v>76</v>
      </c>
      <c r="I35" s="50">
        <v>27</v>
      </c>
    </row>
    <row r="36" spans="1:14" s="58" customFormat="1" ht="79.5" customHeight="1">
      <c r="A36" s="45">
        <f t="shared" si="0"/>
        <v>32</v>
      </c>
      <c r="B36" s="109"/>
      <c r="C36" s="47" t="s">
        <v>34</v>
      </c>
      <c r="D36" s="46">
        <v>320000</v>
      </c>
      <c r="E36" s="46">
        <v>320000</v>
      </c>
      <c r="F36" s="110"/>
      <c r="G36" s="56"/>
      <c r="H36" s="71" t="s">
        <v>77</v>
      </c>
      <c r="I36" s="50">
        <v>29</v>
      </c>
    </row>
    <row r="37" spans="1:14" s="58" customFormat="1" ht="62.25" customHeight="1">
      <c r="A37" s="45">
        <f t="shared" si="0"/>
        <v>33</v>
      </c>
      <c r="B37" s="109"/>
      <c r="C37" s="47" t="s">
        <v>35</v>
      </c>
      <c r="D37" s="46">
        <v>2490000</v>
      </c>
      <c r="E37" s="46">
        <v>2490000</v>
      </c>
      <c r="F37" s="110"/>
      <c r="G37" s="49"/>
      <c r="H37" s="71" t="s">
        <v>74</v>
      </c>
      <c r="I37" s="50">
        <v>30</v>
      </c>
    </row>
    <row r="38" spans="1:14" s="57" customFormat="1" ht="62.25" customHeight="1">
      <c r="A38" s="73">
        <f t="shared" si="0"/>
        <v>34</v>
      </c>
      <c r="B38" s="103"/>
      <c r="C38" s="64" t="s">
        <v>30</v>
      </c>
      <c r="D38" s="66">
        <v>11032000</v>
      </c>
      <c r="E38" s="66">
        <v>11032000</v>
      </c>
      <c r="F38" s="131"/>
      <c r="G38" s="67"/>
      <c r="H38" s="72" t="s">
        <v>86</v>
      </c>
      <c r="I38" s="70">
        <v>35</v>
      </c>
      <c r="J38" s="58"/>
      <c r="K38" s="58"/>
      <c r="L38" s="58"/>
      <c r="M38" s="58"/>
      <c r="N38" s="58"/>
    </row>
    <row r="39" spans="1:14" s="57" customFormat="1" ht="195" customHeight="1">
      <c r="A39" s="78">
        <f t="shared" si="0"/>
        <v>35</v>
      </c>
      <c r="B39" s="94" t="s">
        <v>49</v>
      </c>
      <c r="C39" s="84" t="s">
        <v>37</v>
      </c>
      <c r="D39" s="80">
        <v>10000000</v>
      </c>
      <c r="E39" s="80">
        <v>10000000</v>
      </c>
      <c r="F39" s="108"/>
      <c r="G39" s="55"/>
      <c r="H39" s="91" t="s">
        <v>78</v>
      </c>
      <c r="I39" s="82">
        <v>9</v>
      </c>
      <c r="J39" s="58"/>
      <c r="K39" s="58"/>
      <c r="L39" s="58"/>
      <c r="M39" s="58"/>
      <c r="N39" s="58"/>
    </row>
    <row r="40" spans="1:14" s="63" customFormat="1" ht="52.5" customHeight="1">
      <c r="A40" s="45">
        <f t="shared" si="0"/>
        <v>36</v>
      </c>
      <c r="B40" s="109"/>
      <c r="C40" s="47" t="s">
        <v>36</v>
      </c>
      <c r="D40" s="46">
        <v>500000</v>
      </c>
      <c r="E40" s="46">
        <v>500000</v>
      </c>
      <c r="F40" s="110"/>
      <c r="G40" s="49"/>
      <c r="H40" s="44" t="s">
        <v>85</v>
      </c>
      <c r="I40" s="50">
        <v>14</v>
      </c>
      <c r="J40" s="58"/>
      <c r="K40" s="58"/>
      <c r="L40" s="58"/>
      <c r="M40" s="58"/>
      <c r="N40" s="58"/>
    </row>
    <row r="41" spans="1:14" s="63" customFormat="1" ht="93.75" customHeight="1">
      <c r="A41" s="100">
        <f t="shared" si="0"/>
        <v>37</v>
      </c>
      <c r="B41" s="109"/>
      <c r="C41" s="47" t="s">
        <v>39</v>
      </c>
      <c r="D41" s="59">
        <v>5100000</v>
      </c>
      <c r="E41" s="59">
        <v>5100000</v>
      </c>
      <c r="F41" s="138"/>
      <c r="G41" s="60"/>
      <c r="H41" s="71" t="s">
        <v>80</v>
      </c>
      <c r="I41" s="61">
        <v>16</v>
      </c>
      <c r="J41" s="58"/>
      <c r="K41" s="58"/>
      <c r="L41" s="58"/>
      <c r="M41" s="58"/>
      <c r="N41" s="58"/>
    </row>
    <row r="42" spans="1:14" s="63" customFormat="1" ht="59.25" customHeight="1">
      <c r="A42" s="73">
        <f>A12+1</f>
        <v>8</v>
      </c>
      <c r="B42" s="103"/>
      <c r="C42" s="64" t="s">
        <v>93</v>
      </c>
      <c r="D42" s="105">
        <v>10000000</v>
      </c>
      <c r="E42" s="104">
        <v>10000000</v>
      </c>
      <c r="F42" s="112"/>
      <c r="G42" s="68"/>
      <c r="H42" s="83" t="s">
        <v>100</v>
      </c>
      <c r="I42" s="70">
        <v>21</v>
      </c>
      <c r="J42" s="58"/>
      <c r="K42" s="58"/>
      <c r="L42" s="58"/>
      <c r="M42" s="58"/>
      <c r="N42" s="58"/>
    </row>
    <row r="43" spans="1:14" s="57" customFormat="1" ht="105" customHeight="1">
      <c r="A43" s="133">
        <f>A41+1</f>
        <v>38</v>
      </c>
      <c r="B43" s="94"/>
      <c r="C43" s="84" t="s">
        <v>38</v>
      </c>
      <c r="D43" s="134">
        <v>4000000</v>
      </c>
      <c r="E43" s="134">
        <v>4000000</v>
      </c>
      <c r="F43" s="135"/>
      <c r="G43" s="136"/>
      <c r="H43" s="91" t="s">
        <v>79</v>
      </c>
      <c r="I43" s="137">
        <v>32</v>
      </c>
      <c r="J43" s="58"/>
      <c r="K43" s="58"/>
      <c r="L43" s="58"/>
      <c r="M43" s="58"/>
      <c r="N43" s="58"/>
    </row>
    <row r="44" spans="1:14" s="57" customFormat="1" ht="45.75" customHeight="1">
      <c r="A44" s="73">
        <f t="shared" si="0"/>
        <v>39</v>
      </c>
      <c r="B44" s="76"/>
      <c r="C44" s="64" t="s">
        <v>11</v>
      </c>
      <c r="D44" s="66">
        <v>10000000</v>
      </c>
      <c r="E44" s="66">
        <v>10000000</v>
      </c>
      <c r="F44" s="112"/>
      <c r="G44" s="68"/>
      <c r="H44" s="69"/>
      <c r="I44" s="70"/>
      <c r="J44" s="58"/>
      <c r="K44" s="58"/>
      <c r="L44" s="58"/>
      <c r="M44" s="58"/>
      <c r="N44" s="58"/>
    </row>
    <row r="45" spans="1:14" ht="19.5" customHeight="1" thickBot="1">
      <c r="D45" s="142">
        <f>SUM(D6:D44)</f>
        <v>281967800</v>
      </c>
      <c r="E45" s="143">
        <f t="shared" ref="E45:F45" si="1">SUM(E6:E44)</f>
        <v>281007800</v>
      </c>
      <c r="F45" s="144">
        <f t="shared" si="1"/>
        <v>960000</v>
      </c>
    </row>
    <row r="46" spans="1:14" ht="15" thickTop="1"/>
  </sheetData>
  <sortState ref="A6:I43">
    <sortCondition ref="B6:B43"/>
    <sortCondition ref="I6:I43"/>
  </sortState>
  <mergeCells count="7">
    <mergeCell ref="I4:I5"/>
    <mergeCell ref="A4:A5"/>
    <mergeCell ref="B4:B5"/>
    <mergeCell ref="C4:C5"/>
    <mergeCell ref="D4:D5"/>
    <mergeCell ref="G4:G5"/>
    <mergeCell ref="H4:H5"/>
  </mergeCells>
  <printOptions horizontalCentered="1"/>
  <pageMargins left="0.23622047244094491" right="0.15748031496062992" top="0.74803149606299213" bottom="0.55118110236220474" header="0.31496062992125984" footer="0.31496062992125984"/>
  <pageSetup paperSize="9" scale="95" orientation="landscape" r:id="rId1"/>
  <headerFooter>
    <oddFooter>&amp;C&amp;8&amp;A  หน้า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สรุป แม่ฮ่องสอน</vt:lpstr>
      <vt:lpstr>รายละเอียด แม่ฮ่องสอน</vt:lpstr>
      <vt:lpstr>'รายละเอียด แม่ฮ่องสอน'!Print_Area</vt:lpstr>
      <vt:lpstr>'สรุป แม่ฮ่องสอน'!Print_Area</vt:lpstr>
      <vt:lpstr>'รายละเอียด แม่ฮ่องสอน'!Print_Titles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chomchuen</dc:creator>
  <cp:lastModifiedBy>chomchuen</cp:lastModifiedBy>
  <cp:lastPrinted>2011-09-30T04:50:07Z</cp:lastPrinted>
  <dcterms:created xsi:type="dcterms:W3CDTF">2010-12-23T02:33:42Z</dcterms:created>
  <dcterms:modified xsi:type="dcterms:W3CDTF">2011-09-30T05:17:44Z</dcterms:modified>
</cp:coreProperties>
</file>