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5" windowWidth="12120" windowHeight="9120" tabRatio="591" activeTab="2"/>
  </bookViews>
  <sheets>
    <sheet name="ปก" sheetId="7" r:id="rId1"/>
    <sheet name="สรุปข้อเสนอและผลการพิจารณา" sheetId="5" r:id="rId2"/>
    <sheet name="ฟอร์มผลโครงการ" sheetId="4" r:id="rId3"/>
  </sheets>
  <definedNames>
    <definedName name="_xlnm._FilterDatabase" localSheetId="2" hidden="1">ฟอร์มผลโครงการ!$A$5:$L$51</definedName>
    <definedName name="_xlnm.Print_Area" localSheetId="0">ปก!$A$1:$M$24</definedName>
    <definedName name="_xlnm.Print_Area" localSheetId="2">ฟอร์มผลโครงการ!$A$1:$I$50</definedName>
    <definedName name="_xlnm.Print_Titles" localSheetId="2">ฟอร์มผลโครงการ!$4:$5</definedName>
  </definedNames>
  <calcPr calcId="125725"/>
</workbook>
</file>

<file path=xl/calcChain.xml><?xml version="1.0" encoding="utf-8"?>
<calcChain xmlns="http://schemas.openxmlformats.org/spreadsheetml/2006/main">
  <c r="C13" i="5"/>
  <c r="I11" l="1"/>
  <c r="I13" s="1"/>
  <c r="F8"/>
  <c r="F10"/>
  <c r="F9"/>
  <c r="D10"/>
  <c r="D9"/>
  <c r="D8"/>
  <c r="E11"/>
  <c r="E13" s="1"/>
  <c r="H11"/>
  <c r="H13" s="1"/>
  <c r="G11"/>
  <c r="G13" s="1"/>
  <c r="D11" l="1"/>
  <c r="D13" s="1"/>
  <c r="F11"/>
  <c r="F13" s="1"/>
  <c r="F15" s="1"/>
  <c r="J11"/>
  <c r="J13" s="1"/>
</calcChain>
</file>

<file path=xl/sharedStrings.xml><?xml version="1.0" encoding="utf-8"?>
<sst xmlns="http://schemas.openxmlformats.org/spreadsheetml/2006/main" count="177" uniqueCount="125">
  <si>
    <t>ที่</t>
  </si>
  <si>
    <t>เลขที่</t>
  </si>
  <si>
    <t>ยุทธศาสตร์</t>
  </si>
  <si>
    <t>โครงการที่เสนอใช้</t>
  </si>
  <si>
    <t>งบประมาณจังหวัด</t>
  </si>
  <si>
    <t>จำนวน</t>
  </si>
  <si>
    <t>บาท</t>
  </si>
  <si>
    <t>(บาท)</t>
  </si>
  <si>
    <t>ค่าใช้จ่ายบริหารงานจังหวัดแบบบูรณาการ</t>
  </si>
  <si>
    <t>รวมทั้งสิ้น</t>
  </si>
  <si>
    <t>ส่วนต่าง</t>
  </si>
  <si>
    <t xml:space="preserve"> </t>
  </si>
  <si>
    <t>จังหวัดนราธิวาส</t>
  </si>
  <si>
    <t>1.ส่งเสริมการผลิตภาคเกษตร นอกภาคเกษตร อุตสาหกรรมต่อเนื่องและการค้าระหว่างประเทศ</t>
  </si>
  <si>
    <t>2.การพัฒนาคุณภาพชีวิตตามแนวปรัชญาเศรษฐกิจพอเพียง</t>
  </si>
  <si>
    <t>3.การพัฒนาและเสริมสร้างสันติสุขในพื้นที่</t>
  </si>
  <si>
    <t>ส่งเสริมการผลิตภาคเกษตร  นอกภาคเกษตรอุตสาหกรรมต่อเนื่องและการค้าระหว่างประเทศ</t>
  </si>
  <si>
    <t>การพัฒนาคุณภาพชีวิตตามแนวปรัชญาของเศรษฐกิจพอเพียง</t>
  </si>
  <si>
    <t>การพัฒนาและเสริมสร้างสันติสุขในพื้นที่</t>
  </si>
  <si>
    <t>รวม 3 ยุทธศาสตร์</t>
  </si>
  <si>
    <t xml:space="preserve">วงเงินปี 2555 </t>
  </si>
  <si>
    <t>เห็นควรสนับสนุนงบประมาณ</t>
  </si>
  <si>
    <t>ปรับลดงบประมาณ</t>
  </si>
  <si>
    <t>เห็นควรสนับสนุนงบประมาณ (บาท)</t>
  </si>
  <si>
    <t xml:space="preserve">ปรับลดงบประมาณ (บาท) </t>
  </si>
  <si>
    <t>ชื่อโครงการ</t>
  </si>
  <si>
    <t>กิจกรรม/ความเห็น</t>
  </si>
  <si>
    <t>ลำดับความสำคัญ</t>
  </si>
  <si>
    <t xml:space="preserve">1.โครงการยกระดับผลผลิตลองกองจังหวัดนราธิวาส </t>
  </si>
  <si>
    <t xml:space="preserve">13.โครงการสนับสนุนงานของดีเมืองนราและการแสดงแสง สี เสียง สื่อผสม ประจำปี ๒๕๕๕ </t>
  </si>
  <si>
    <t>12.โครงการพัฒนาสิ่งอำนวยความสะดวกและปลอดภัยในเส้นทางสู่แหล่งท่องเที่ยวจังหวัดนราธิวาส</t>
  </si>
  <si>
    <t>1.โครงการป้องกันและแก้ไขปัญหาไฟไหม้ป่าพรุบาเจาะ</t>
  </si>
  <si>
    <t xml:space="preserve">6.โครงการโรงเรียนต้นแบบการจัดการเรียนการสอนแบบหลายภาษา  เพื่อพัฒนาคุณภาพนักเรียนโรงเรียนเอกชนสอนศาสนาอิสลามและสถาบันปอเนาะจังหวัดนราธิวาส 
                  </t>
  </si>
  <si>
    <t xml:space="preserve">3.โครงการพัฒนาเทคโนโลยีเพิ่มมูลค่าผลิตภัณฑ์อุตสาหกรรมอาหาร </t>
  </si>
  <si>
    <t xml:space="preserve">5.โครงการสนับสนุนวัสดุอุปกรณ์และเครื่องมือการประกอบอาชีพแก่ผู้ว่างงานที่เข้ารับการอบรมเพื่อการมีงานทำนำชุมชนเข้มแข็ง  </t>
  </si>
  <si>
    <t xml:space="preserve">13.โครงการ“ตามรอยพ่อ บึงบัวบากง” </t>
  </si>
  <si>
    <t>14.โครงการส่งเสริมและพัฒนาศักยภาพด้านการท่องเที่ยวจังหวัดนราธิวาส</t>
  </si>
  <si>
    <t xml:space="preserve">2.โครงการอนุรักษ์พื้นที่ต้นน้ำ ป่าฮาลา-บาลา และป่าพรุสิรินธร </t>
  </si>
  <si>
    <t xml:space="preserve">6.โครงการเมืองน่าอยู่ จังหวัดนราธิวาส </t>
  </si>
  <si>
    <t xml:space="preserve">14.โครงการขยายผลศูนย์เศรษฐกิจพอเพียงตามแนวพระราชดำริ </t>
  </si>
  <si>
    <t xml:space="preserve">15.โครงการก่อสร้างฝายเก็บน้ำขนาดใหญ่เพื่อการเกษตรตามแนวพระราชดำริ </t>
  </si>
  <si>
    <t>3.โครงการ "ชุมชนน่าอยู่ สู่สันติสุข"</t>
  </si>
  <si>
    <t xml:space="preserve">7.โครงการรณรงค์ป้องกันและแก้ไขปัญหายาเสพติด (TO BE NUMBER ONE) จังหวัดนราธิวาส </t>
  </si>
  <si>
    <t xml:space="preserve">8.โครงการเร่งรัดการป้องกันและแก้ไขปัญหายาเสพติดจังหวัดนราธิวาส </t>
  </si>
  <si>
    <t xml:space="preserve">15.โครงการปรับปรุงศูนย์บริการนักท่องเที่ยวบริเวณด่านพรมแดน  สุไหงโก-ลก อ.สุไหงโก-ลก จ.นราธิวาส </t>
  </si>
  <si>
    <t xml:space="preserve">16.โครงการท่องเที่ยวประเพณีวัฒนธรรมประชาสัมพันธ์โครงการพระราชดำริ </t>
  </si>
  <si>
    <r>
      <t xml:space="preserve">4.โครงการป้องกันและลดโรคติดต่อที่มียุงเป็นพาหะนำโรค จังหวัดนราธิวาส </t>
    </r>
    <r>
      <rPr>
        <sz val="12"/>
        <color indexed="10"/>
        <rFont val="Tahoma"/>
        <family val="2"/>
      </rPr>
      <t/>
    </r>
  </si>
  <si>
    <t xml:space="preserve">10.โครงการพัฒนาศักยภาพเครือข่ายผู้ประกอบการค้าอาหารจังหวัดนราธิวาส  </t>
  </si>
  <si>
    <t>9.โครงการนราธิวาสครอบครัวเข้มแข็ง</t>
  </si>
  <si>
    <t>9.โครงการขยายโอกาสช่องทางการตลาดและเชื่อมโยงธุรกิจในภูมิภาคอื่น</t>
  </si>
  <si>
    <t>11.โครงการพัฒนาศักยภาพแหล่งท่องเที่ยวธรรมชาติป่าดงดิบฮาลา-บาลา เชื่อมโยงธุรกิจการท่องเที่ยวระหว่างประเทศ</t>
  </si>
  <si>
    <t xml:space="preserve">16.โครงการออกแบบรายละเอียดการพัฒนาพื้นที่สีเขียวเพื่อการนันทนาการและการท่องเที่ยวตามโครงการพัฒนาเมืองชายแดนสุไหงโก-ลกตามผังเมืองรวมเมืองสุไหงโก-ลก </t>
  </si>
  <si>
    <t>4.โครงการพัฒนาและปรับเปลี่ยนทัศนคติผู้ว่างงานเพื่อเสริมสร้างทักษะและกระบวนการให้เป็นผู้ประกอบการ</t>
  </si>
  <si>
    <t xml:space="preserve">6.โครงการพัฒนาทักษะฝีมือด้านไอทีให้แก่แรงงานภาคเกษตร นอกภาคเกษตร ผู้ประกอบการและกลุ่มผู้ผลิตสินค้าชุมชนให้มีศักยภาพด้านการผลิต การตลาด และเพิ่มช่องทางการจำหน่าย  </t>
  </si>
  <si>
    <t xml:space="preserve">3.โครงการส่งเสริมสุขภาพและลดปัจจัยเสี่ยงด้านสุขภาพแก่ผู้นำศาสนา จังหวัดนราธิวาส </t>
  </si>
  <si>
    <t xml:space="preserve">18.โครงการฝึกอบรมการเสริมสร้างคุณธรรมจริยธรรมข้าราชการและเจ้าหน้าที่ของรัฐ </t>
  </si>
  <si>
    <t xml:space="preserve">5. โครงการพัฒนาศักยภาพการปกครองท้องที่เพื่อเสริมสร้างความมั่นคงจังหวัดนราธิวาส </t>
  </si>
  <si>
    <t xml:space="preserve">1.โครงการเทิดไว้เหนือเกล้า </t>
  </si>
  <si>
    <t xml:space="preserve">2.โครงการสัจธรรมนำชีวิตสู่สันติสุขอย่างยั่งยืน </t>
  </si>
  <si>
    <t xml:space="preserve">12.โครงการสร้างระบบการจัดการชุมชนเข้มแข็ง </t>
  </si>
  <si>
    <t>17.โครงการส่งเสริมการจัดตั้งพิพิธภัณฑ์เมืองนราธิวาส</t>
  </si>
  <si>
    <t>8.โครงการวิเคราะห์และประมวลผลแรงงานเพื่อเพิ่มประสิทธิภาพการผลิตกำลังแรงงานรองรับการเข้าสู่ประชาคมเศรษฐกิจอาเซียน</t>
  </si>
  <si>
    <t>18.โครงการก่อสร้างท่าเทียบแพขนานยนต์บริเวณด่านศุลกากรตากใบ</t>
  </si>
  <si>
    <t>7.โครงการศักยภาพด้านการกีฬาและนันทนาการจังหวัดนราธิวาส</t>
  </si>
  <si>
    <t xml:space="preserve">4.โครงการปฏิบัติการจิตวิทยาสังคมเสริมสร้างความสมานฉันท์จังหวัดนราธิวาส </t>
  </si>
  <si>
    <t xml:space="preserve">2.โครงการตลาดกลางเพื่อการเกษตรจังหวัดนราธิวาส </t>
  </si>
  <si>
    <t>ไม่ควรสนับสนุนงบประมาณ</t>
  </si>
  <si>
    <t>ผลการพิจารณา</t>
  </si>
  <si>
    <t xml:space="preserve">หมายเหตุ : การจัดสรรตามกรอบวงเงินงบประมาณปี 2555 ตามเกณฑ์ของ ก.น.จ. ของจังหวัดนราธิวาส </t>
  </si>
  <si>
    <r>
      <t xml:space="preserve">1.ส่งเสริมการผลิตที่ทันสมัยเพื่อเพิ่มมูลค่าผลิตภัณฑ์อุตสาหกรรมอาหาร งบประมาณ 3,090,000 บาท 1.1 สำรวจพื้นที่เป้าหมาย 1.2 จัดประชุมระดมความคิดเห็น 1.3 ฝึกอบรมเพื่อยื่นขอมาตรฐานรับรองผลิตภัณฑ์ 1.4 ทีมที่ปรึกษาให้คำแนะนำปรับปรุงสถานที่ผลิตให้ถูกสุขลักษณะ 1.5 สนับสนุนเครื่องจักรและอุปกรณ์การผลิตอุตสาหกรรมอาหาร  1.6 ปรับปรุงกระบวนการผลิตข้าวเกรียบปลาให้ถูกสุขลักษณะพร้อมสนับสนุนเครื่องมืออุปกรณ์เพื่อยื่นขอมาตรฐาน 1.7 ฝึกอบรมการพัฒนาผลิตภัณฑ์และออกแบบบรรจุภัณฑ์ 1.8 ศึกษาดูงานด้านกระบวนการผลิตและเทคโนโลยีสมัยใหม่ 1.9 ติดตามประเมินผลและบริหารโครงการ  2.ส่งเสริม 5 ส สู่กลุ่มวิสาหกิจชุมชนเพื่อการพัฒนากระบวนการผลิตอย่างยั่งยืน งบประมาณ 345,000  บาท  2.1 ประชาสัมพันธ์พร้อมรับสมัครเพื่อเข้าร่วมโครงการ/คัดเลือกผู้เข้าร่วมโครงการเพื่อปฏิบัติการ(เชิงลึก) 2.2 จัดฝึกอบรมเชิง ปฏิบัติการ(เชิงลึก) 2.3 สนับสนุนเครื่องมืออุปกรณ์ผู้เข้าร่วมกิจกรรม 5 ส 2.4 จัดประกวด 5ส ดีเด่นของผู้ผลิตสินค้า OTOP 2.5 ติดตามประเมินผลและบริหารโครงการ </t>
    </r>
    <r>
      <rPr>
        <b/>
        <u/>
        <sz val="12"/>
        <rFont val="Tahoma"/>
        <family val="2"/>
      </rPr>
      <t xml:space="preserve">ความเห็น </t>
    </r>
    <r>
      <rPr>
        <sz val="12"/>
        <rFont val="Tahoma"/>
        <family val="2"/>
      </rPr>
      <t xml:space="preserve">    -ส่งเสริมอาชีพ/สร้างรายได้            </t>
    </r>
  </si>
  <si>
    <r>
      <rPr>
        <b/>
        <u/>
        <sz val="12"/>
        <rFont val="Tahoma"/>
        <family val="2"/>
      </rPr>
      <t>กิจกรรม</t>
    </r>
    <r>
      <rPr>
        <sz val="12"/>
        <rFont val="Tahoma"/>
        <family val="2"/>
      </rPr>
      <t xml:space="preserve"> ฝึกอบรมให้กับกลุ่มผู้ผลิตระดับชุมชน สถานประกอบและประชาชนทั่วไป ให้สามารถนำ IT มาใช้ประโยชน์ ค่าวิทยากร/ค่าเอกสาร/ค่าวัสดุ/โต๊ะวางคอมฯ  21 ตัว 97,750 บาท/ซื้อเครื่องคอมฯ 21 เครื่อง 782,200 บาท                                   </t>
    </r>
    <r>
      <rPr>
        <b/>
        <u/>
        <sz val="12"/>
        <rFont val="Tahoma"/>
        <family val="2"/>
      </rPr>
      <t>ความเห็น</t>
    </r>
    <r>
      <rPr>
        <sz val="12"/>
        <rFont val="Tahoma"/>
        <family val="2"/>
      </rPr>
      <t xml:space="preserve"> ภารกิจปกติ/จัดซื้อวัสดุอุปกรณ์ เครื่องคอมฯ โต๊ะคอมฯ รวม 21 ชุด</t>
    </r>
  </si>
  <si>
    <r>
      <rPr>
        <b/>
        <u/>
        <sz val="12"/>
        <rFont val="Tahoma"/>
        <family val="2"/>
      </rPr>
      <t>กิจกรรม</t>
    </r>
    <r>
      <rPr>
        <sz val="12"/>
        <rFont val="Tahoma"/>
        <family val="2"/>
      </rPr>
      <t xml:space="preserve"> 1.เพิ่มขีดความสามารถทางการค้ากับประเทศเพื่อนบ้าน -อบรมเชิงปฏิบัติการให้ความรู้แก่ผู้ประกอบการด้านเทคนิคการเจรจาการค้า/การเพิ่มทักษะการนำเข้าส่งออก- การพัฒนาและเสริมสื่อภาษาให้นักธุรกิจ 2 ครั้ง  -  การจัดสัมมนาเพื่อเตรียมความพร้อมผู้ประกอบการในการเข้าสู่ประชาคมเศรษฐกิจอาเซียน 2 ครั้ง  -  การศึกษาดูงานแก่ผู้ประกอบการด้านการนำเข้า-ส่งออก  1  ครั้ง  2. พัฒนาและเพิ่มประสิทธิภาพการตลาดผลิตภัณฑ์ชุมชน/SMEs        -  อบรมเชิงปฏิบัติการเพื่อการพัฒนาการตลาด  1 ครั้ง  -  อบรมเชิงปฏิบัติการและศึกษาดูงาน 1 ครั้ง   -  จัดงานแสดงสินค้า/เจรจาธุรกิจและเข้าร่วม งานแสดงและจำหน่ายสินค้าในภูมิภาคอื่น 1 ครั้ง 
3. ส่งเสริมการสร้างตราสินค้าและบริการ เพื่อสร้างมูลค่าเพิ่ม   -  อบรมให้ความรู้ด้านทรัพย์สินทางปัญญา 1 ครั้ง     4.สร้างฐานข้อมูลให้บริการข้อมูลทางการค้า การลงทุน และประชาสัมพันธ์      ค่าตอบแทนวิทยากร 112,200 ค่าจ้างเหมา 2,072,000(ค่าจ้างเหมาพาหนะ/ค้าจ้างแสดงวัฒนธรรม/จ้างออกแบบ/จ้างครูสอนภาษา/ออกแบบสื่อ/ค่าเช่าพื้นที่/ออกแบบและจัดนิทรรศการ) ค่าเบี้ยเลี้ยง/ค่าที่พัก/ค่าพาหนะ 630,600 วัสดุสำนักงาน 85,381   
</t>
    </r>
    <r>
      <rPr>
        <b/>
        <u/>
        <sz val="12"/>
        <rFont val="Tahoma"/>
        <family val="2"/>
      </rPr>
      <t xml:space="preserve"> ความเห็น</t>
    </r>
    <r>
      <rPr>
        <sz val="12"/>
        <rFont val="Tahoma"/>
        <family val="2"/>
      </rPr>
      <t xml:space="preserve"> ภารกิจปกติ/อบรม สัมมนา/ศึกษาดูงาน</t>
    </r>
  </si>
  <si>
    <r>
      <rPr>
        <b/>
        <u/>
        <sz val="11.5"/>
        <rFont val="Tahoma"/>
        <family val="2"/>
      </rPr>
      <t xml:space="preserve">กิจกรรม </t>
    </r>
    <r>
      <rPr>
        <sz val="11.5"/>
        <rFont val="Tahoma"/>
        <family val="2"/>
      </rPr>
      <t xml:space="preserve">1. ประสานผู้เกี่ยวข้องเชิญเข้าร่วมเป็นคณะกรรมการส่งเสริมและพัฒนาการท่องเที่ยวจังหวัดนราธิวาส 2. ประชุมผู้เกี่ยวข้องวางแผนพัฒนาแหล่งท่องเที่ยวที่สำคัญ จำนวน 2 แหล่ง     3. จ้างสำรวจออกแบบปรับปรุงภูมิทัศน์และพัฒนาการท่องเที่ยว3 แหล่ง วัดชลธาราสิงเห หาดนราทัศน์ และอ่าวมะนาว 9,400,000/ค่าออกแบบสำรวจจัดภูมิทัศน์ 3 แหล่ง 300,000) 4. ดำเนินการตามแผนงานโครงการที่กำหนด 
5. ติดตามผล/ประเมินผล                          </t>
    </r>
    <r>
      <rPr>
        <b/>
        <u/>
        <sz val="11.5"/>
        <rFont val="Tahoma"/>
        <family val="2"/>
      </rPr>
      <t xml:space="preserve">ความเห็น  </t>
    </r>
    <r>
      <rPr>
        <sz val="11.5"/>
        <rFont val="Tahoma"/>
        <family val="2"/>
      </rPr>
      <t xml:space="preserve"> ส่งเสริมการท่องเที่ยว   </t>
    </r>
  </si>
  <si>
    <r>
      <rPr>
        <b/>
        <u/>
        <sz val="12"/>
        <rFont val="Tahoma"/>
        <family val="2"/>
      </rPr>
      <t xml:space="preserve">กิจกรรม </t>
    </r>
    <r>
      <rPr>
        <sz val="12"/>
        <rFont val="Tahoma"/>
        <family val="2"/>
      </rPr>
      <t xml:space="preserve">จัดทำ TOR และจ้างบริษัทที่ปรึกษา สำรวจออกแบบรายละเอียดโครงการพื้นที่สีเขียวใหม่และพื้นที่สีเขียวเดิม  </t>
    </r>
    <r>
      <rPr>
        <b/>
        <u/>
        <sz val="12"/>
        <rFont val="Tahoma"/>
        <family val="2"/>
      </rPr>
      <t>ความเห็น</t>
    </r>
    <r>
      <rPr>
        <sz val="12"/>
        <rFont val="Tahoma"/>
        <family val="2"/>
      </rPr>
      <t xml:space="preserve"> เป็นการจัดจ้างศึกษาที่ไม่ใช่ปัญหาสำคัญของจังหวัด</t>
    </r>
  </si>
  <si>
    <r>
      <rPr>
        <b/>
        <u/>
        <sz val="12"/>
        <rFont val="Tahoma"/>
        <family val="2"/>
      </rPr>
      <t xml:space="preserve">กิจกรรม </t>
    </r>
    <r>
      <rPr>
        <sz val="12"/>
        <rFont val="Tahoma"/>
        <family val="2"/>
      </rPr>
      <t>1.พัฒนาโรงพยาบาลด้านชีวอนามัยและความปลอดภัยเพื่อสุขภาวะของบุคลากรที่ปฏิบัติงานโรงพยาบาล และผู้รับบริการ โดยการจัดซื้อเครื่องตรวจวัดเสียง แสง ความร้อน จำนวน 1 ชุด ตรวจรับสิ่งแวดล้อมในโรงพยาบาลและพัฒนาให้ผ่านเกณฑ์มาตรฐาน ตรวจสุขาภาพบุคลากรในการปฏิบัติงาน วงเงิน 735,000 บาท 2.พัฒนาคุณภาพน้ำเพื่ออุปโภค บริโภค ในโรงพยาบาลส่งเสริมสุขภาพระดับตำบล</t>
    </r>
    <r>
      <rPr>
        <i/>
        <sz val="12"/>
        <rFont val="Tahoma"/>
        <family val="2"/>
      </rPr>
      <t xml:space="preserve"> </t>
    </r>
    <r>
      <rPr>
        <sz val="12"/>
        <rFont val="Tahoma"/>
        <family val="2"/>
      </rPr>
      <t xml:space="preserve">522,000 บาท 3.พัฒนาส้วมสาธารณะสู่มาตรฐาน HAS ส้วมต้นแบบ ส้วมดี ที่นราธิวาส 486,000 ( วัสดุสำนักงาน/ค่าอาหารกลางวัน อาหารว่างและเครื่องดื่ม/ค่ารับรองและพิธีการ/ ค่าจ้างเหมาบริการ/ค่าวัสดุโฆษณาและเผยแพร่/ค่าก่อสร้าง/ปรับปรุงอาคารสาธารณสุข)          </t>
    </r>
    <r>
      <rPr>
        <b/>
        <u/>
        <sz val="12"/>
        <rFont val="Tahoma"/>
        <family val="2"/>
      </rPr>
      <t>ความเห็น</t>
    </r>
    <r>
      <rPr>
        <sz val="12"/>
        <rFont val="Tahoma"/>
        <family val="2"/>
      </rPr>
      <t xml:space="preserve">  พัฒนาคุณภาพชีวิต</t>
    </r>
  </si>
  <si>
    <r>
      <rPr>
        <b/>
        <u/>
        <sz val="12"/>
        <rFont val="Tahoma"/>
        <family val="2"/>
      </rPr>
      <t>กิจกรรม</t>
    </r>
    <r>
      <rPr>
        <sz val="12"/>
        <rFont val="Tahoma"/>
        <family val="2"/>
      </rPr>
      <t xml:space="preserve"> 1. ตรวจคัดกรองสุขภาพนักเรียนประถมศึกษา
2. ตรวจหาไข่พยาธิในนักเรียน
3. จ่ายยาถ่ายพยาธิ ปีละ ๒ ครั้ง
4. ติดตามดูแลรักษานักเรียนที่มีปัญหาสุขภาพจนเป็นปกติ
(ค่าเบี้ยเลี้ยง/ค่าเบี้ยประชุม/ค่าตอบแทนวิทยากร/ค่าใช้จ่ายในการสัมมนา/ค่ารับรองและพิธีการ/ค่าวัสดุเวชภัณฑ์
</t>
    </r>
    <r>
      <rPr>
        <b/>
        <u/>
        <sz val="12"/>
        <rFont val="Tahoma"/>
        <family val="2"/>
      </rPr>
      <t>ความเห็น</t>
    </r>
    <r>
      <rPr>
        <sz val="12"/>
        <rFont val="Tahoma"/>
        <family val="2"/>
      </rPr>
      <t xml:space="preserve">  พัฒนาคุณภาพชีวิต</t>
    </r>
  </si>
  <si>
    <r>
      <rPr>
        <b/>
        <u/>
        <sz val="12"/>
        <rFont val="Tahoma"/>
        <family val="2"/>
      </rPr>
      <t>กิจกรรม</t>
    </r>
    <r>
      <rPr>
        <b/>
        <sz val="12"/>
        <rFont val="Tahoma"/>
        <family val="2"/>
      </rPr>
      <t xml:space="preserve"> </t>
    </r>
    <r>
      <rPr>
        <sz val="12"/>
        <rFont val="Tahoma"/>
        <family val="2"/>
      </rPr>
      <t xml:space="preserve">1. จัดจ้างก่อสร้างห้องนิทรรศการจำนวน 8 ห้อง
2. จัดประชุมประชาพิจารณ์การจัดตั้งพิพิธภัณฑ์เมืองนราธิวาส
3. ประชุมติดตามผลและประเมินผลการดำเนินงาน 
 4. จัดทำเอกสารสรุปผลการดำเนินงาน และประชาสัมพันธ์ให้ทุกภาคส่วนทราบ
(ค่าตอบแทนผู้ปฏิบัติราชการ 400,000/ค่าสัมมนา 500,000/ค่าวัสดุ 192,000/ค่าปรับปรุงอาคาร 23,500,000)
</t>
    </r>
    <r>
      <rPr>
        <b/>
        <u/>
        <sz val="12"/>
        <rFont val="Tahoma"/>
        <family val="2"/>
      </rPr>
      <t>ความเห็น</t>
    </r>
    <r>
      <rPr>
        <sz val="12"/>
        <rFont val="Tahoma"/>
        <family val="2"/>
      </rPr>
      <t xml:space="preserve"> ภารกิจปกติ</t>
    </r>
  </si>
  <si>
    <r>
      <rPr>
        <b/>
        <u/>
        <sz val="12"/>
        <rFont val="Tahoma"/>
        <family val="2"/>
      </rPr>
      <t>กิจกรรม</t>
    </r>
    <r>
      <rPr>
        <sz val="12"/>
        <rFont val="Tahoma"/>
        <family val="2"/>
      </rPr>
      <t xml:space="preserve"> 1.จัดเวทีแลกเปลี่ยนเรียนรู้ "4 ปีกับการพัฒนา ศาสนสถานส่งเสริมสุขภาพจังหวัดนราธิวาส" (ค่าเบี้ยเลี้ยง/ค่าพาหนะ/ค่าเช่า/ค่าตอบแทนวิทยากร/ค่าใช้จ่ายในการฝึกอบรม รวม 604,000 2.จัดประกวดศาสนสถานต้นแบบ ระดับจังหวัด (ค่าใช้จ่ายในการฝึกอบรม/ค่าวิทยากร/ค่ารับรอง รวม 191,000) 3.งบดำเนินการตรวจสุขภาพต่อราย 830 บาท จำนวน 2,126 คน รวม 1,765,000 บาท</t>
    </r>
    <r>
      <rPr>
        <b/>
        <sz val="12"/>
        <rFont val="Tahoma"/>
        <family val="2"/>
      </rPr>
      <t xml:space="preserve">                           </t>
    </r>
    <r>
      <rPr>
        <b/>
        <u/>
        <sz val="12"/>
        <rFont val="Tahoma"/>
        <family val="2"/>
      </rPr>
      <t>ความเห็น</t>
    </r>
    <r>
      <rPr>
        <b/>
        <sz val="12"/>
        <rFont val="Tahoma"/>
        <family val="2"/>
      </rPr>
      <t xml:space="preserve">  </t>
    </r>
    <r>
      <rPr>
        <sz val="12"/>
        <rFont val="Tahoma"/>
        <family val="2"/>
      </rPr>
      <t>ภารกิจปกติ</t>
    </r>
  </si>
  <si>
    <r>
      <rPr>
        <b/>
        <u/>
        <sz val="12"/>
        <rFont val="Tahoma"/>
        <family val="2"/>
      </rPr>
      <t xml:space="preserve">กิจกรรม </t>
    </r>
    <r>
      <rPr>
        <sz val="12"/>
        <rFont val="Tahoma"/>
        <family val="2"/>
      </rPr>
      <t xml:space="preserve">1.ค่าปรับปรุงอาคารที่ทำการและสิ่งก่อสร้าง 14,000,000 บาท งานซ่อมแซมอาคาร/ปรับระดับดิน/ระบบระบายน้ำ/เขื่อนป้องกันตลิ่ง/ท่อลอดสี่เหลี่ยม 3 ช่อง/ก่อสร้างลานคอนกรีด ฯลฯ 2.ออกแบบรายละเอียดสาธารณูปโภค 2,500,000 บาท              </t>
    </r>
    <r>
      <rPr>
        <b/>
        <u/>
        <sz val="12"/>
        <rFont val="Tahoma"/>
        <family val="2"/>
      </rPr>
      <t xml:space="preserve"> ความเห็น </t>
    </r>
    <r>
      <rPr>
        <sz val="12"/>
        <rFont val="Tahoma"/>
        <family val="2"/>
      </rPr>
      <t>ส่งเสริมการพัฒนาตลาดกลางสินค้าเกษตร</t>
    </r>
  </si>
  <si>
    <t xml:space="preserve"> สรุปข้อเสนอ และผลการพิจารณา</t>
  </si>
  <si>
    <r>
      <rPr>
        <b/>
        <u/>
        <sz val="12"/>
        <rFont val="Tahoma"/>
        <family val="2"/>
      </rPr>
      <t>กิจกรรม</t>
    </r>
    <r>
      <rPr>
        <sz val="12"/>
        <rFont val="Tahoma"/>
        <family val="2"/>
      </rPr>
      <t xml:space="preserve"> 1.เข้าร่วมประชุม 3 ฝ่าย อินโดนีเซีย มาเลเซีย และไทย 2.นำคณะผู้ประกอบการและเจ้าหน้าที่ไปพบปะเจรจาการค้าระหว่างผู้ประกอบการไทย-มาเลเซีย-อินโดนีเซีย 3.ประชาสัมพันธ์สินค้าและการท่องเที่ยว 4.จัด Road Show</t>
    </r>
    <r>
      <rPr>
        <b/>
        <sz val="12"/>
        <rFont val="Tahoma"/>
        <family val="2"/>
      </rPr>
      <t xml:space="preserve">                  </t>
    </r>
    <r>
      <rPr>
        <b/>
        <u/>
        <sz val="12"/>
        <rFont val="Tahoma"/>
        <family val="2"/>
      </rPr>
      <t>ความเห็น</t>
    </r>
    <r>
      <rPr>
        <sz val="12"/>
        <rFont val="Tahoma"/>
        <family val="2"/>
      </rPr>
      <t xml:space="preserve"> ภารกิจปกติ</t>
    </r>
  </si>
  <si>
    <r>
      <rPr>
        <b/>
        <u/>
        <sz val="12"/>
        <rFont val="Tahoma"/>
        <family val="2"/>
      </rPr>
      <t>กิจกรรม</t>
    </r>
    <r>
      <rPr>
        <sz val="12"/>
        <rFont val="Tahoma"/>
        <family val="2"/>
      </rPr>
      <t xml:space="preserve"> 1.จัดซื้อเครื่องพ่นเคมีทำลายยุงตัวแก่ชนิด เครื่องพ่นละอองติดรถยนต์สำนักงานงานสาธารณสุขจังหวัด
2.รณรงค์ทำลายแหล่งเพาะพันธ์ยุงในทุกอำเภอ
3.พ่นเคมีกำจัดยุงตัวแก่ในช่วงที่จะมีการระบาดของโรค (ค่าตอบแทน 80,000/ค่าวัสดุ(ยาทากันยุง,ทรายอะเบต,เคมีภัณฑ์ รวม 1,520,000) ค่าครุภัณฑ์(เครื่องพ่นติดรถยนต์) 870,000 บาท                                 </t>
    </r>
    <r>
      <rPr>
        <b/>
        <u/>
        <sz val="12"/>
        <rFont val="Tahoma"/>
        <family val="2"/>
      </rPr>
      <t>ความเห็น</t>
    </r>
    <r>
      <rPr>
        <sz val="12"/>
        <rFont val="Tahoma"/>
        <family val="2"/>
      </rPr>
      <t xml:space="preserve"> แก้ไขปัญหาเดือดร้อนเร่งด่วนของประชาชน</t>
    </r>
  </si>
  <si>
    <t>กลุ่มจังหวัดภาคใต้ชายแดน</t>
  </si>
  <si>
    <t xml:space="preserve">17.โครงการศึกษาความเป็นไปได้และออกแบบการจัดตั้งร้านค้าปลอดอากรและจุดบริการรถสาธารณะ  อำเภอสุไหงโก-ลก        จ.นราธิวาส </t>
  </si>
  <si>
    <r>
      <rPr>
        <b/>
        <u/>
        <sz val="12"/>
        <rFont val="Tahoma"/>
        <family val="2"/>
      </rPr>
      <t>กิจกรรม</t>
    </r>
    <r>
      <rPr>
        <sz val="12"/>
        <rFont val="Tahoma"/>
        <family val="2"/>
      </rPr>
      <t xml:space="preserve"> 1.ปรับปรุงซ่อมแซม ศาลาทรงงานบึงบัวบากง อำเภอรือเสาะ จังหวัดนราธิวาส ขนาดอาคารกว้าง 18 เมตร ยาว 23 เมตร รวมพื้นที่ 414 ตารางเมตร
2.จัดกิจกรรมมวลชนสัมพันธ์ เฉลิมพระเกียรติเนื่องในโอกาส 12 สิงหาคม วันแม่แห่งชาติ และ 5 ธันวาคม วันพ่อแห่งชาติ
(ค่าใช้สอย 500,000 บาท/ค่าครุภัณฑ์ 4,000,000)                </t>
    </r>
    <r>
      <rPr>
        <b/>
        <sz val="12"/>
        <rFont val="Tahoma"/>
        <family val="2"/>
      </rPr>
      <t xml:space="preserve">                </t>
    </r>
    <r>
      <rPr>
        <b/>
        <u/>
        <sz val="12"/>
        <rFont val="Tahoma"/>
        <family val="2"/>
      </rPr>
      <t>ความเห็น</t>
    </r>
    <r>
      <rPr>
        <sz val="12"/>
        <rFont val="Tahoma"/>
        <family val="2"/>
      </rPr>
      <t xml:space="preserve">  ส่งเสริมการท่องเที่ยว</t>
    </r>
  </si>
  <si>
    <r>
      <rPr>
        <b/>
        <u/>
        <sz val="12"/>
        <rFont val="Tahoma"/>
        <family val="2"/>
      </rPr>
      <t>กิจกรรม</t>
    </r>
    <r>
      <rPr>
        <sz val="12"/>
        <rFont val="Tahoma"/>
        <family val="2"/>
      </rPr>
      <t xml:space="preserve"> 1.ประชุม/ประชาสัมพันธ์การจัดกิจกรรม
2.จัดกิจกรรม ฟื้นฟู อนุรักษ์ สืบสานวัฒนธรรมประเพณีของดีแต่ละอำเภอ
3.ปรับภูมิทัศน์แหล่งโบราณสถานในพื้นที่อำเภอตากใบ จำนวน 4 แห่ง (800,000 บาท)
4.ปรับปรุงศูนย์เรียนรู้โครงการอันเนื่องมาจากพระราชดำริ  จำนวน 5 แห่ง
5.ฝึกอบรมวิทยากรท้องถิ่น ไม่น้อยกว่า 8 กลุ่ม
6.จัดตั้งศูนย์ข้อมูลระดับอำเภอ
7.จัดทำเอกสารการประชาสัมพันธ์เกี่ยวกับโครงการ
8.แต่งตั้งคณะกรรมการผู้รับผิดชอบระดับอำเภอและระดับตำบล
9.ดำเนินการตามแนวทางที่จังหวัดกำหนด
(ค่าวิทยากร/ค่าจ้างเหมาบริการ 2,990,000 บาท/ค่าเงินรางวัล/ค่าวัสดุ) (การปรับปรุงภูมิทัศน์โบราณสถานและสถานที่ทางประวัติศาสตร์ จำนวน ๔ แห่งๆ ละ๒๐๐,๐๐๐ บาท  ประกอบด้วย ๑) วัดชลธาราสิงเห ต.เจ๊ะเห อ.ตากใบ ๒) วัดพระพุทธ ต.พร่อน อ.ตากใบ ๓) โบราณสถานบ้านโคกอิฐ ต.พร่อน อ.ตากใบ และ ๔) วัดเกษตรธิการาม ต.นานาค      อ.ตากใบ                                                                                                          </t>
    </r>
    <r>
      <rPr>
        <b/>
        <u/>
        <sz val="12"/>
        <rFont val="Tahoma"/>
        <family val="2"/>
      </rPr>
      <t xml:space="preserve">  ความเห็น</t>
    </r>
    <r>
      <rPr>
        <sz val="12"/>
        <rFont val="Tahoma"/>
        <family val="2"/>
      </rPr>
      <t xml:space="preserve">  ส่งเสริมการท่องเที่ยวประเพณีและวัฒนธรรม</t>
    </r>
  </si>
  <si>
    <r>
      <rPr>
        <b/>
        <u/>
        <sz val="12"/>
        <rFont val="Tahoma"/>
        <family val="2"/>
      </rPr>
      <t>กิจกรรม</t>
    </r>
    <r>
      <rPr>
        <sz val="12"/>
        <rFont val="Tahoma"/>
        <family val="2"/>
      </rPr>
      <t xml:space="preserve"> 1.จัดทำหลักสูตร 2.คัดเลือกผู้เข้าร่วมโครงการ  3.อบรมสัมมนา ฝึกปฏิบัติ ศึกษาดูงาน 4.จัดทำและเขียนแผนธุรกิจ      5.จัดทีมพี่เลี้ยงให้คำปรึกษา                    6.สนับสนุนเงินทุนให้กับผู้เข้าร่วมโครงการ (2,500,000) 7.ติดตามประเมินผล        </t>
    </r>
    <r>
      <rPr>
        <b/>
        <u/>
        <sz val="12"/>
        <rFont val="Tahoma"/>
        <family val="2"/>
      </rPr>
      <t xml:space="preserve">ความเห็น </t>
    </r>
    <r>
      <rPr>
        <sz val="12"/>
        <rFont val="Tahoma"/>
        <family val="2"/>
      </rPr>
      <t>อบรมดูงานและแจกเงินทุนให้ผู้เข้าร่วมโครงการ</t>
    </r>
  </si>
  <si>
    <t>7.โครงการเชื่อมโยงตลาดด้านโลจิสติกส์ การค้า การลงทุนและการท่องเที่ยว ในกลุ่มประเทศ IMT-GT</t>
  </si>
  <si>
    <r>
      <rPr>
        <b/>
        <u/>
        <sz val="12"/>
        <rFont val="Tahoma"/>
        <family val="2"/>
      </rPr>
      <t xml:space="preserve">กิจกรรม </t>
    </r>
    <r>
      <rPr>
        <sz val="12"/>
        <rFont val="Tahoma"/>
        <family val="2"/>
      </rPr>
      <t xml:space="preserve">1.ค่าตอบแทนผู้ปฏิบัติงานในการสำรวจข้อมูลด้าน Demand&amp;Supply จำนวน 650 ชุด/80 บาท/ชุด รวม 52,000 /ค่าเบี้ยเลี้ยง 45,000 บาท  2.ศึกษาข้อมูลเพื่อการวิเคราะห์ตลาดแรงงานใน 5 รัฐภาคเหนือของประเทศมาเลเซีย ค่าเบี้ยเลี้ยง/ค่าที่พัก รวม 230,000 บาท 3.ค่าวัสดุสำนักงาน (ค่าคอมฯ 35,000)รวม 173,000 บาท                      </t>
    </r>
    <r>
      <rPr>
        <b/>
        <u/>
        <sz val="12"/>
        <rFont val="Tahoma"/>
        <family val="2"/>
      </rPr>
      <t xml:space="preserve"> ความเห็น</t>
    </r>
    <r>
      <rPr>
        <sz val="12"/>
        <rFont val="Tahoma"/>
        <family val="2"/>
      </rPr>
      <t xml:space="preserve"> ภารกิจปกติ/เป็นการสำรวจข้อมูลแรงงาน</t>
    </r>
  </si>
  <si>
    <r>
      <rPr>
        <b/>
        <u/>
        <sz val="12"/>
        <rFont val="Tahoma"/>
        <family val="2"/>
      </rPr>
      <t>กิจกรรม</t>
    </r>
    <r>
      <rPr>
        <sz val="12"/>
        <rFont val="Tahoma"/>
        <family val="2"/>
      </rPr>
      <t xml:space="preserve"> 1.กิจกรรมเผยแพร่ประชาสัมพันธ์ จัดทำป้ายประชาสัมพันธ์ 20 ป้าย/เอกสารคู่มือดูนก 5,000 เล่ม/พิมพ์เอกสาร 5,000 เล่ม รวม 1,105,000 2.กิจกรรมปรับปรุงพัฒนาเส้นทางการท่องเที่ยวสู่ฮาลา-บาลา  ปรับปรุงเส้นทาง/จัดทำป้ายบอกทาง/ป้ายคัดเอ้าท์ 3.กิจกรรมเพิ่มศักยภาพสิ่งอำนวยความสะดวกทรัพยากรการท่องเที่ยว (กล้องส่องทางไกล 180,000/</t>
    </r>
    <r>
      <rPr>
        <i/>
        <sz val="12"/>
        <rFont val="Tahoma"/>
        <family val="2"/>
      </rPr>
      <t>ซื้อรถยนต์ 900,000 บาท</t>
    </r>
    <r>
      <rPr>
        <sz val="12"/>
        <rFont val="Tahoma"/>
        <family val="2"/>
      </rPr>
      <t xml:space="preserve">/ค่าเต้นท์ 45,000/ซื้อเรือยาง 350,000/ชุดมัลติมิเดีย 51,000/ 3.ค่าที่ดินและสิ่งก่อสร้าง  สร้างศูนย์บริการท่องเที่ยว/สร้างหอดูนก/สร้างห้องน้ำ 5,717,800 ปรับปรุงทางหลวง 13,000,000 )     </t>
    </r>
    <r>
      <rPr>
        <b/>
        <u/>
        <sz val="12"/>
        <rFont val="Tahoma"/>
        <family val="2"/>
      </rPr>
      <t>ความเห็น</t>
    </r>
    <r>
      <rPr>
        <sz val="12"/>
        <rFont val="Tahoma"/>
        <family val="2"/>
      </rPr>
      <t xml:space="preserve"> ภารกิจปกติและเป็นโครงการลงทุนที่ใช้งบประมาณสูงเพื่อจัดซื้อวัสดุอุปกรณ์ รถยนต์ พาหนะ และก่อสร้างถนนและอาคาร  </t>
    </r>
  </si>
  <si>
    <r>
      <rPr>
        <b/>
        <u/>
        <sz val="12"/>
        <rFont val="Tahoma"/>
        <family val="2"/>
      </rPr>
      <t>กิจกรรม</t>
    </r>
    <r>
      <rPr>
        <b/>
        <sz val="12"/>
        <rFont val="Tahoma"/>
        <family val="2"/>
      </rPr>
      <t xml:space="preserve"> </t>
    </r>
    <r>
      <rPr>
        <sz val="12"/>
        <rFont val="Tahoma"/>
        <family val="2"/>
      </rPr>
      <t xml:space="preserve">จัดทำ TOR และจ้างบริษัทที่ปรึกษา สำรวจออกแบบรายละเอียดโครงการ   </t>
    </r>
    <r>
      <rPr>
        <b/>
        <u/>
        <sz val="12"/>
        <rFont val="Tahoma"/>
        <family val="2"/>
      </rPr>
      <t>ความเห็น</t>
    </r>
    <r>
      <rPr>
        <sz val="12"/>
        <rFont val="Tahoma"/>
        <family val="2"/>
      </rPr>
      <t xml:space="preserve"> เป็นการจัดจ้างศึกษาที่ไม่ใช่ปัญหาสำคัญของจังหวัด</t>
    </r>
  </si>
  <si>
    <t xml:space="preserve">5.โครงการส่งเสริมการคุ้มครองผู้บริโภคด้านผลิตภัณฑ์และพัฒนาบริการสุขภาพ </t>
  </si>
  <si>
    <r>
      <rPr>
        <b/>
        <u/>
        <sz val="12"/>
        <rFont val="Tahoma"/>
        <family val="2"/>
      </rPr>
      <t>กิจกรรม</t>
    </r>
    <r>
      <rPr>
        <sz val="12"/>
        <rFont val="Tahoma"/>
        <family val="2"/>
      </rPr>
      <t xml:space="preserve"> 1. ส่งเสริมการคุ้มครองผู้บริโภคในโรงเรียนด้านผลิตภัณฑ์สุขภาพ (อย.น้อย) 180,000 บาท
2.เปิดเวทีภาคีเครือข่าย ร่วมพัฒนางานคุ้มครองผู้บริโภค  (ค่าใช้จ่ายในการจัดประชุม 104,000 บาท)3.ส่งเสริมศักยภาพวิสาหกิจผลิตภัณฑ์สุขภาพชุมชน(จัดทำแผน 19,000/ค่าตอบแทนกรรมการตรวจประเมิน 90,000/พัฒนาสถานที่ผลิต 32 แห่ง 352,000 บาท/พัฒนาศูนย์เรียนรู้ 5 แห่ง 85,000 บาท) 4.กิจกรรม ลด ละ เลิก บุหรี่ของประชาชนในสถานที่สาธารณะ (186,000 บาท) 5.นำร่อง พัฒนาน้ำมันทอดซ้ำอย่างมีส่วนร่วม (จัดเวที/สนับสนุนสถานที่นำร่อง รวม 54,000 บาท) 6.ประชาสัมพันธ์  เผยแพร่  การคุ้มครองผู้บริโภค (600,000 บาท)
7.ประชุมสัมมนาเครือข่ายคุ้มครองผู้บริโภค(300,000 บาท)</t>
    </r>
    <r>
      <rPr>
        <b/>
        <sz val="12"/>
        <rFont val="Tahoma"/>
        <family val="2"/>
      </rPr>
      <t xml:space="preserve">                                    </t>
    </r>
    <r>
      <rPr>
        <b/>
        <u/>
        <sz val="12"/>
        <rFont val="Tahoma"/>
        <family val="2"/>
      </rPr>
      <t xml:space="preserve">ความเห็น </t>
    </r>
    <r>
      <rPr>
        <b/>
        <sz val="12"/>
        <rFont val="Tahoma"/>
        <family val="2"/>
      </rPr>
      <t xml:space="preserve"> </t>
    </r>
    <r>
      <rPr>
        <sz val="12"/>
        <rFont val="Tahoma"/>
        <family val="2"/>
      </rPr>
      <t>ส่งเสริมและพัฒนาคุณภาพชีวิต</t>
    </r>
  </si>
  <si>
    <r>
      <rPr>
        <b/>
        <u/>
        <sz val="12"/>
        <rFont val="Tahoma"/>
        <family val="2"/>
      </rPr>
      <t xml:space="preserve">กิจกรรม </t>
    </r>
    <r>
      <rPr>
        <sz val="12"/>
        <rFont val="Tahoma"/>
        <family val="2"/>
      </rPr>
      <t xml:space="preserve">1.รั้วชายแดน อบรมอาสาสมัครชุมชนชายแดนสีขาว 250 คน จัดเวทีประชาคมหมู่บ้านเพื่อค้นคว้าผู้เสพ/ผู้ติดยาเสพติด 120 คน
2.รั้วชุมชน  จัดประชุมประชาคมหมู่บ้านสำรวจ ตรวจสอบผู้มีพฤติกรรมด้านยาเสพติด589/155 หมู่บ้าน/ชุมชน นำผู้ติดยาเสพติดบำบัด 400 คน จัดระบบเฝ้าระวังปัญหายาเสพติด 589/155 หมู่บ้าน/ชุมชน เสริมสร้างหมู่บ้าน/ชุมชนพัฒนาไปสู่กองทุนแม่ของแผ่นดิน 191/38 หมู่บ้าน/ชุมชน
3.รั้วสังคม  สำรวจกลุ่มเสี่ยง 589/155 หมู่บ้าน/ชุมชน ขจัดปัจจัยลบที่เอื้อต่อภาวะเสี่ยง 20 แห่ง เสริมสร้างปัจจัยบวกที่เป็นทางเลือกเยาวชน 10 แห่ง รณรงค์ประชาสัมพันธ์ 4 ครั้ง
4.รั้วโรงเรียน ป้องกันยาเสพติดสถานศึกษา โครงการสายใยรักแห่งครอบครัว 5 อำเภอ
5.รั้วครอบครัว  ครอบครัวสีขาว                  6.มาตรการการปราบปรามยาเสพติดและลดความเดือดร้อนของประชาชน
7.มาตรการบำบัดและพื้นฟูสมรรถภาพผู้ติดยาเสพติด  กิจกรรม  นำผู้เสพเข้าระบบบำบัดตามระบบที่เหมาะสม   8.โครงการสถานประกอบการ  โรงงานป้องกันและแก้ไขปัญหายาเสพติด
</t>
    </r>
    <r>
      <rPr>
        <b/>
        <u/>
        <sz val="12"/>
        <rFont val="Tahoma"/>
        <family val="2"/>
      </rPr>
      <t>ความเห็น</t>
    </r>
    <r>
      <rPr>
        <sz val="12"/>
        <rFont val="Tahoma"/>
        <family val="2"/>
      </rPr>
      <t xml:space="preserve">  แก้ไขปัญหายาเสพติด</t>
    </r>
  </si>
  <si>
    <r>
      <rPr>
        <b/>
        <u/>
        <sz val="12"/>
        <rFont val="Tahoma"/>
        <family val="2"/>
      </rPr>
      <t>กิจกรรม</t>
    </r>
    <r>
      <rPr>
        <sz val="12"/>
        <rFont val="Tahoma"/>
        <family val="2"/>
      </rPr>
      <t xml:space="preserve"> 1.ร่วมประกวด TO BE NUMBER ONE TEEN DANCERCISE  THAILAND  CHAMPIONSHIP 
2.ร่วมประกวดนำเสนอผลการดำเนินงานโครงการ TO BE NUMBER ONE  ประเภทชุมชน โรงเรียน สถานประกอบการและจังหวัด ระดับภาคใต้  3.ค่าใช้จ่ายในการจัดนิทรรศการ ในการประกวดระดับประเทศโครงการ TO BE NUMBER ONE   4.ค่าใช้จ่ายในการร่วมประกวดนำเสนอผลการดำเนินงานโครงการ TO BE NUMBER ONE  ระดับประเทศ                                    </t>
    </r>
    <r>
      <rPr>
        <b/>
        <u/>
        <sz val="12"/>
        <rFont val="Tahoma"/>
        <family val="2"/>
      </rPr>
      <t xml:space="preserve">ความเห็น </t>
    </r>
    <r>
      <rPr>
        <sz val="12"/>
        <rFont val="Tahoma"/>
        <family val="2"/>
      </rPr>
      <t xml:space="preserve">  แก้ไขปัญหายาเสพติด</t>
    </r>
  </si>
  <si>
    <r>
      <rPr>
        <b/>
        <u/>
        <sz val="12"/>
        <rFont val="Tahoma"/>
        <family val="2"/>
      </rPr>
      <t>กิจกรรม</t>
    </r>
    <r>
      <rPr>
        <sz val="12"/>
        <rFont val="Tahoma"/>
        <family val="2"/>
      </rPr>
      <t xml:space="preserve"> 1. กิจกรรมครอบครัวเข้มแข็ง : โดยการจัดกิจกรรมให้ความรู้ครอบครัวเป้าหมาย เพื่อให้สามารถจัดทำแผนพัฒนาครอบครัวและนำไปสู่การปฏิบัติได้  ประกอบด้วย
   1.1 การจัดการความรู้เรื่องหลักปรัชญาเศรษฐกิจพอเพียง
   1.2 การจัดการความรู้ด้านสุขภาพ/การจัดทำแผนสุขภาพของชุมชนและการสร้างเสริมสุขภาพชุมชนโดยชุมชน
   1.3 การพัฒนาคุณธรรม จริยธรรม ในครอบครัว
   1.4 การสร้างอาชีพโดยใช้ทรัพยากรในพื้นที่ให้เกิดประโยชน์สูงสุดและมีการบริหารจัดการที่ดี
2. กิจกรรมเคาะประตูแก้ไขปัญหาความยากจน
   2.1 ให้การสนับสนุนปัจจัยการผลิตและเครื่องมืออุปกรณ์และเทคโนโลยีที่จำเป็นแก่การประกอบอาชีพตามแผนพัฒนาครอบครัว
   2.2 เสริมสร้างและสนับสนุนการรวมกลุ่มอาชีพ
   2.4 การติดตามให้ความรู้ และ  ประเมินผลการดำเนินงาน โดยการประกวดครอบครัวตัวอย่าง
</t>
    </r>
    <r>
      <rPr>
        <b/>
        <u/>
        <sz val="12"/>
        <rFont val="Tahoma"/>
        <family val="2"/>
      </rPr>
      <t>ความเห็น</t>
    </r>
    <r>
      <rPr>
        <sz val="12"/>
        <rFont val="Tahoma"/>
        <family val="2"/>
      </rPr>
      <t xml:space="preserve"> </t>
    </r>
    <r>
      <rPr>
        <b/>
        <i/>
        <sz val="12"/>
        <rFont val="Tahoma"/>
        <family val="2"/>
      </rPr>
      <t xml:space="preserve">  </t>
    </r>
    <r>
      <rPr>
        <sz val="12"/>
        <rFont val="Tahoma"/>
        <family val="2"/>
      </rPr>
      <t>ส่งเสริมและพัฒนาคุณภาพชีวิต</t>
    </r>
  </si>
  <si>
    <r>
      <rPr>
        <b/>
        <u/>
        <sz val="12"/>
        <rFont val="Tahoma"/>
        <family val="2"/>
      </rPr>
      <t>กิจกรรม</t>
    </r>
    <r>
      <rPr>
        <sz val="12"/>
        <rFont val="Tahoma"/>
        <family val="2"/>
      </rPr>
      <t xml:space="preserve"> 1.จัดงานมหกรรมสุดยอดอาหาร 3 วัฒนธรรม  จ.นราธิวาส  ปี 2555 สัมมนาฝึกอบรม 120,000 บาท/ค่าจ้างเหมาบริการ 520,000 บาท/ค่าจ้างเหมาจัดนิทรรศการ 150,000 บาทและค่ารับรองพิธีการ 70,000 บาท
2.การออกร้านจำหน่ายสินค้าราคาประหยัด/สินค้า OTOP /สินค้าเกษตร(โครงการหลวงในสมเด็จพระนางเจ้าฯ) 
3.กิจกรรมการแสดงวัฒนธรรมพื้นบ้าน จังหวัดนราธิวาส
4.กิจกรรมบนเวทีจากเยาวชนในจังหวัดและกิจกรรมดนตรีสร้างสุขจาก สสส.
</t>
    </r>
    <r>
      <rPr>
        <sz val="12"/>
        <rFont val="Tahoma"/>
        <family val="2"/>
      </rPr>
      <t xml:space="preserve">
</t>
    </r>
    <r>
      <rPr>
        <b/>
        <u/>
        <sz val="12"/>
        <rFont val="Tahoma"/>
        <family val="2"/>
      </rPr>
      <t>ความเห็น</t>
    </r>
    <r>
      <rPr>
        <sz val="12"/>
        <rFont val="Tahoma"/>
        <family val="2"/>
      </rPr>
      <t xml:space="preserve">  ส่งเสริมอาชีพ/สร้างรายได้/ส่งเสริมการท่องเที่ยว </t>
    </r>
  </si>
  <si>
    <t xml:space="preserve">11.โครงการแก้ไขปัญหาโรคพยาธิในนักเรียนประถมศึกษา จังหวัดนราธิวาส </t>
  </si>
  <si>
    <r>
      <rPr>
        <b/>
        <u/>
        <sz val="12"/>
        <rFont val="Tahoma"/>
        <family val="2"/>
      </rPr>
      <t>กิจกรรม</t>
    </r>
    <r>
      <rPr>
        <sz val="12"/>
        <rFont val="Tahoma"/>
        <family val="2"/>
      </rPr>
      <t xml:space="preserve">  เสริมสร้างความรู้ พัฒนาและแก้ไขปัญหาความยากจน1.เผยแพร่ประชาสัมพันธ์แก่เจ้าหน้าที่พัฒนาชุมชน
2.จัดทำโครงการและขออนุมัติดำเนินโครงการ
3.วางแผนดำเนินการ/ดำเนินการตามโครงการ
4.นิเทศ/ติดตามผลการดำเนินงาน
5.สรุป/รายงานผลการดำเนินงาน
(ค่าตอบแทนวิทยากร/ค่าสัมนาฝึกอบรม)        </t>
    </r>
    <r>
      <rPr>
        <b/>
        <u/>
        <sz val="12"/>
        <rFont val="Tahoma"/>
        <family val="2"/>
      </rPr>
      <t xml:space="preserve"> ความเห็น</t>
    </r>
    <r>
      <rPr>
        <sz val="12"/>
        <rFont val="Tahoma"/>
        <family val="2"/>
      </rPr>
      <t xml:space="preserve"> ภารกิจปกติ อบรมและแจกจ่ายเงินทุนให้หมู่บ้าน</t>
    </r>
  </si>
  <si>
    <r>
      <rPr>
        <b/>
        <u/>
        <sz val="12"/>
        <rFont val="Tahoma"/>
        <family val="2"/>
      </rPr>
      <t>กิจกรรม</t>
    </r>
    <r>
      <rPr>
        <sz val="12"/>
        <rFont val="Tahoma"/>
        <family val="2"/>
      </rPr>
      <t xml:space="preserve"> 1.ค่าจ้างเหมาก่อสร้างฝายกักเก็บน้ำขนาด 12 ไร่ ลึก 3 เมตร 7,000,000 บาท 2.ค่าขุดคลองส่งน้ำเพื่อการเกษตร ขนาดกว้าง 8 เมตร ลึก 3 เมตร ยาว 2,000 เมตร รวม 3,000,000 บาท                            </t>
    </r>
    <r>
      <rPr>
        <b/>
        <u/>
        <sz val="12"/>
        <rFont val="Tahoma"/>
        <family val="2"/>
      </rPr>
      <t xml:space="preserve">ความเห็น </t>
    </r>
    <r>
      <rPr>
        <sz val="12"/>
        <rFont val="Tahoma"/>
        <family val="2"/>
      </rPr>
      <t xml:space="preserve">  เพื่อแก้ไขปัญหาพื้นที่เกษตรขาดน้ำในฤดูแล้งและป้องกันอุทกภัย</t>
    </r>
  </si>
  <si>
    <r>
      <rPr>
        <b/>
        <u/>
        <sz val="12"/>
        <rFont val="Tahoma"/>
        <family val="2"/>
      </rPr>
      <t xml:space="preserve">กิจกรรม </t>
    </r>
    <r>
      <rPr>
        <sz val="12"/>
        <rFont val="Tahoma"/>
        <family val="2"/>
      </rPr>
      <t xml:space="preserve">1.กิจกรรมฝึกอบรมหัวหน้าส่วนราชการทุกส่วน (ค่าตอบแทนวิทยากร 25,000/ค่าเบี้ยเลี้ยง/ค่าสัมมนา 33,000/ค่าจ้างเหมารถ 12 คัน 1,260,000/ค่าจ้างเหมาอื่นๆ 2,431,800/ค่าวัสดุสำนักงาน 1,000,000/ค่าวัสดุคอม 100,000)                                    </t>
    </r>
    <r>
      <rPr>
        <b/>
        <u/>
        <sz val="12"/>
        <rFont val="Tahoma"/>
        <family val="2"/>
      </rPr>
      <t xml:space="preserve">ความเห็น </t>
    </r>
    <r>
      <rPr>
        <sz val="12"/>
        <rFont val="Tahoma"/>
        <family val="2"/>
      </rPr>
      <t>ภารกิจปกติ</t>
    </r>
  </si>
  <si>
    <t>19.โครงการระบบอบแห้งพลังงานแสงอาทิตย์เพื่อสนับสนุนโครงการพระราชดำริ (โครงการพลังงานทดแทน)</t>
  </si>
  <si>
    <t>20.โครงการก่อสร้าง "บ่อหมักก๊าซชีวภาพจากเศษอาหารในโรงเรียน" (โครงการอนุรักษ์พลังงาน)</t>
  </si>
  <si>
    <r>
      <rPr>
        <b/>
        <u/>
        <sz val="12"/>
        <rFont val="Tahoma"/>
        <family val="2"/>
      </rPr>
      <t xml:space="preserve">กิจกรรม </t>
    </r>
    <r>
      <rPr>
        <sz val="12"/>
        <rFont val="Tahoma"/>
        <family val="2"/>
      </rPr>
      <t xml:space="preserve">1จัดทำระบบอบแห้งพลังงานแสงอาทิตย์เรือนกระจกขนาด 6x8.2 ม. ในโครงการฟาร์มตัวอย่างในพระราชดำริ จำนวน 1 ชุด                                                    </t>
    </r>
    <r>
      <rPr>
        <b/>
        <u/>
        <sz val="12"/>
        <rFont val="Tahoma"/>
        <family val="2"/>
      </rPr>
      <t>ความเห็น</t>
    </r>
    <r>
      <rPr>
        <sz val="12"/>
        <rFont val="Tahoma"/>
        <family val="2"/>
      </rPr>
      <t xml:space="preserve"> ส่งเสริมการอนุรักษ์พลังงงาน</t>
    </r>
  </si>
  <si>
    <r>
      <rPr>
        <b/>
        <u/>
        <sz val="12"/>
        <rFont val="Tahoma"/>
        <family val="2"/>
      </rPr>
      <t>กิจกรรม</t>
    </r>
    <r>
      <rPr>
        <sz val="12"/>
        <rFont val="Tahoma"/>
        <family val="2"/>
      </rPr>
      <t xml:space="preserve"> 1.อบรมแกนนำอาสาสมัครปกป้องสถาบัน จำนวน 20 รุ่น รุ่นละ 300 คน (2,000,000 บาท) 2.กิจกรรมการประกวดการประดับธงชาติ/ประกวดขับร้องเพลงชาติ 724,000 บาท 3.อบรมให้ความรู้ด้านวิชาการ เทิดทูนสถาบัน พัฒนาบุคลิกภาพ/ศึกษาดูงาน 3,276,000 บาท                                    </t>
    </r>
    <r>
      <rPr>
        <b/>
        <sz val="12"/>
        <rFont val="Tahoma"/>
        <family val="2"/>
      </rPr>
      <t xml:space="preserve"> </t>
    </r>
    <r>
      <rPr>
        <b/>
        <u/>
        <sz val="12"/>
        <rFont val="Tahoma"/>
        <family val="2"/>
      </rPr>
      <t xml:space="preserve"> ความเห็น</t>
    </r>
    <r>
      <rPr>
        <sz val="12"/>
        <rFont val="Tahoma"/>
        <family val="2"/>
      </rPr>
      <t xml:space="preserve"> ภารกิจปกติ</t>
    </r>
  </si>
  <si>
    <r>
      <rPr>
        <b/>
        <u/>
        <sz val="12"/>
        <rFont val="Tahoma"/>
        <family val="2"/>
      </rPr>
      <t>กิจกรรม</t>
    </r>
    <r>
      <rPr>
        <sz val="12"/>
        <rFont val="Tahoma"/>
        <family val="2"/>
      </rPr>
      <t xml:space="preserve"> 1.เสริมสร้างความเข้มแข็งเครือข่ายเตรียมป้องกันภัย 13 อำเภอ (1,500,000 บาท) 2.พัฒนาศักยภาพอาสาสมัครรักษาดินแดนประจำรถกู้ภัยอำเภอ (450,000 บาท) 3.เพิ่มประสิทธิภาพการปฏิบัติงานแก่อาสาสมัครพิทักษ์ชุมชนเมืองนราธิวาส (6,800,000 บาท) 4.สนับสนุนการปฏิบัติงานของกองกำลังประชาชนในเขตเมือง (7,000,000 บาท)5.จัดตั้งชุดคุ้มครองตำบล (4,050,000 บาท)                 </t>
    </r>
    <r>
      <rPr>
        <b/>
        <u/>
        <sz val="12"/>
        <rFont val="Tahoma"/>
        <family val="2"/>
      </rPr>
      <t>ความเห็น</t>
    </r>
    <r>
      <rPr>
        <sz val="12"/>
        <rFont val="Tahoma"/>
        <family val="2"/>
      </rPr>
      <t xml:space="preserve">  ส่งเสริมความปลอดภัยในชีวิตและทรัพย์สิน   </t>
    </r>
  </si>
  <si>
    <r>
      <rPr>
        <b/>
        <u/>
        <sz val="12"/>
        <rFont val="Tahoma"/>
        <family val="2"/>
      </rPr>
      <t>กิจกรรม</t>
    </r>
    <r>
      <rPr>
        <sz val="12"/>
        <rFont val="Tahoma"/>
        <family val="2"/>
      </rPr>
      <t xml:space="preserve"> 1.พัฒนาศักยภาพของคณะกรรมการหมู่บ้าน ฝึกอบรม/ค่าใช้สอย/ค่าวัสดุ 7,700,000 บาท 2.เพิ่มขีดความสามารถของนายอำเภอ 3.พัฒนาศักยภาพการทำงานของกำนันผู้ใหญ่บ้านเพิ่มประสิทธิภาพการไกล่เกลี่ยข้อพิพาทของคณะกรรมการหมู่บ้าน ฝึกอบรม 2,600,000 บาท                                                     </t>
    </r>
    <r>
      <rPr>
        <b/>
        <u/>
        <sz val="12"/>
        <rFont val="Tahoma"/>
        <family val="2"/>
      </rPr>
      <t xml:space="preserve">ความเห็น </t>
    </r>
    <r>
      <rPr>
        <sz val="12"/>
        <rFont val="Tahoma"/>
        <family val="2"/>
      </rPr>
      <t xml:space="preserve">   ภารกิจปกติ</t>
    </r>
  </si>
  <si>
    <r>
      <rPr>
        <b/>
        <u/>
        <sz val="12"/>
        <rFont val="Tahoma"/>
        <family val="2"/>
      </rPr>
      <t>กิจกรรม</t>
    </r>
    <r>
      <rPr>
        <sz val="12"/>
        <rFont val="Tahoma"/>
        <family val="2"/>
      </rPr>
      <t xml:space="preserve"> 1.มสร้างความเชื่อมั่นต่อภาครัฐเพื่อความมั่นคงของชาติและสมานฉันท์ไทยพุทธ-มุสลิม (2,421,200 บาท) ค่าตอบแทนวิทยากร/ค่าฝึกอบรม/ค่าวัสดุสำนักงาน/ค่าน้ำมัน 2.เยี่ยมเยือนประชาชนตามวัด มัสยิด โรงเรียนเอกชนสอนศาสนาอิสลาม สถาบันศึกษาปอเนาะและตรวจเยี่ยมการปฏิบัติหน้าที่ของชุดรักษาความปลอดภัยหมู่บ้าน (ชรบ.) 1,632,500 บาท ค่าจ้างเหมาจั้ดทำถุงของขวัญ/ค่าจ้างสื่อประชาสัมพันธ์/ค่ารับรองและพิธีการ 3.อบรมทบทวน อส./อำเภอ 3,691,350 บาท           4.ประกวดหมู่บ้านชุมชนเข้มแข็งระดับตำบล/อำเภอ/จังหวัด 1,767,700 บาท 5.อบรมจัดตั้งมวลชนกองกำลังประจำถิ่น  3,386,500 บาท  6.สานสัมพันธ์บุคลากรโรงเรียนเอกชนสอนศาสนาอิสลาม สถาบันปอเนาะ และศูนย์จริยธรรมตาดีกาอำเภอ 6,687,680 บาท  7. ส่วนราชการพบปะเยี่ยมให้บริการและปฏิบัติศาสนกิจกับประชาชน 3,605,000 บาท 8.กีฬาพื้นบ้านสืบสานศิลปวัฒนธรรมไทย-มุสลิมของอำเภอ 3,023,500 บาท  9.เยียวยาจิตใจลูกกำพร้าผู้ได้รับผลกระทบจากเหตุการณ์ 3,102,250 ฝึกอบรม 10.งานเลี้ยงอาหารละศีลอดแก่ผู้นำศาสนาอิสลามและประชาชนชาวไทยมุสลิม จังหวัดนราธิวาส 680,320                           </t>
    </r>
    <r>
      <rPr>
        <b/>
        <u/>
        <sz val="12"/>
        <rFont val="Tahoma"/>
        <family val="2"/>
      </rPr>
      <t>ความเห็น</t>
    </r>
    <r>
      <rPr>
        <sz val="12"/>
        <rFont val="Tahoma"/>
        <family val="2"/>
      </rPr>
      <t xml:space="preserve">  ภารกิจปกติจัดอบรม แจกของและเงินรางวัล</t>
    </r>
  </si>
  <si>
    <r>
      <rPr>
        <b/>
        <u/>
        <sz val="12"/>
        <rFont val="Tahoma"/>
        <family val="2"/>
      </rPr>
      <t>กิจกรรม</t>
    </r>
    <r>
      <rPr>
        <sz val="12"/>
        <rFont val="Tahoma"/>
        <family val="2"/>
      </rPr>
      <t xml:space="preserve"> 1.ค่าจ้างจัดทำสื่อการสอนในโรงเรียนต้นแบบและออกแบบพัฒนาเนื้อหาความรู้ในทุกกลุ่มสาขาวิชา  4,500,000 บาท 2.ฝึกอบรมครู – นักเรียน 300,000 บาท 3.ค่าจัดกิจกรรมประกวดโรงเรียนต้นแบบดีเด่น ครูดีเด่น  และนักเรียนดีเด่น 200,000                               </t>
    </r>
    <r>
      <rPr>
        <b/>
        <u/>
        <sz val="12"/>
        <rFont val="Tahoma"/>
        <family val="2"/>
      </rPr>
      <t>ความเห็น</t>
    </r>
    <r>
      <rPr>
        <b/>
        <sz val="12"/>
        <rFont val="Tahoma"/>
        <family val="2"/>
      </rPr>
      <t xml:space="preserve">  </t>
    </r>
    <r>
      <rPr>
        <sz val="12"/>
        <rFont val="Tahoma"/>
        <family val="2"/>
      </rPr>
      <t>กิจกรรมขาดความชัดเจนไม่สอดคล้องวัตถุประสงค์ เป้าหมายของโครงการ จัดซื้อวัสดุ อุปกรณ์แจกและจัดอบรมและประกวด</t>
    </r>
  </si>
  <si>
    <t>10.โครงการศึกษาออกแบบด่านพรมแดนและชุมชนรอบด่านฯแห่งที่ ๔ อำเภอตากใบ  จ.นราธิวาส</t>
  </si>
  <si>
    <r>
      <rPr>
        <b/>
        <u/>
        <sz val="12"/>
        <rFont val="Tahoma"/>
        <family val="2"/>
      </rPr>
      <t xml:space="preserve">กิจกรรม </t>
    </r>
    <r>
      <rPr>
        <sz val="12"/>
        <rFont val="Tahoma"/>
        <family val="2"/>
      </rPr>
      <t xml:space="preserve">จัดทำ TOR และจัดจ้างบริษัทที่ปรึกษา สำรวจออกแบบวางผังแม่บทและแบบก่อสร้าง และผังพัฒนาพื้นที่เปิดใหม่                          </t>
    </r>
    <r>
      <rPr>
        <b/>
        <u/>
        <sz val="12"/>
        <rFont val="Tahoma"/>
        <family val="2"/>
      </rPr>
      <t xml:space="preserve"> ความเห็น</t>
    </r>
    <r>
      <rPr>
        <sz val="12"/>
        <rFont val="Tahoma"/>
        <family val="2"/>
      </rPr>
      <t xml:space="preserve">  พัฒนาพื้นที่และจัดระเบียบพื้นที่ชุมชนบริเวณด่านชายแดน</t>
    </r>
  </si>
  <si>
    <r>
      <rPr>
        <b/>
        <u/>
        <sz val="12"/>
        <rFont val="Tahoma"/>
        <family val="2"/>
      </rPr>
      <t>กิจกรรม</t>
    </r>
    <r>
      <rPr>
        <sz val="12"/>
        <rFont val="Tahoma"/>
        <family val="2"/>
      </rPr>
      <t xml:space="preserve"> 1) จัดทำป้ายแนะนำแหล่งท่องเที่ยวแบบ ยื่น Type 3  จำนวน 39 ชุด  2) GUARD RAIL  จำนวน 360  เมตร  3) หลักกันโค้ง ขนาด 0.15X0.15X1.3 ม.  จำนวน 134 ชุด             </t>
    </r>
    <r>
      <rPr>
        <b/>
        <u/>
        <sz val="12"/>
        <rFont val="Tahoma"/>
        <family val="2"/>
      </rPr>
      <t>ความเห็น</t>
    </r>
    <r>
      <rPr>
        <sz val="12"/>
        <rFont val="Tahoma"/>
        <family val="2"/>
      </rPr>
      <t xml:space="preserve"> ส่งเสริมการท่องเที่ยว</t>
    </r>
  </si>
  <si>
    <r>
      <rPr>
        <b/>
        <u/>
        <sz val="12"/>
        <rFont val="Tahoma"/>
        <family val="2"/>
      </rPr>
      <t xml:space="preserve">กิจกรรม </t>
    </r>
    <r>
      <rPr>
        <sz val="12"/>
        <rFont val="Tahoma"/>
        <family val="2"/>
      </rPr>
      <t xml:space="preserve">1.จัดกิจกรรมงานวันลองกอง 2.จัดกิจกรรมงานวันกระจูด 3.จัดกิจกรรมแสดงผลิตภัณฑ์ศิลปาชีพพิเศษ 4.จัดกิจกรรมประชันเสียงนกเขาชวา 5.จัดงานแข่งเรือหน้าพระที่นั่ง 6.จัดกิจกรรมแสงสีเสียงผสม 5. จัดนิทรรศการ/ผลิตภัณฑ์ชุมชน 5 จชต.      (ค่าตอบแทนผู้ปฏิบัติราชการ 86,880/ค่าเบี้ยเลี้ยง ค่าเช่าที่พักและค่าพาหนะ 386,000/ค่าเช่าทรัพย์สิน 148,600/ค่าจ้างเหมาบริการ 5,694,400/ค่ารับรองและพิธีการ 2,843,550/ค่าวัสดุ 840,570) </t>
    </r>
    <r>
      <rPr>
        <b/>
        <u/>
        <sz val="12"/>
        <rFont val="Tahoma"/>
        <family val="2"/>
      </rPr>
      <t>ความเห็น</t>
    </r>
    <r>
      <rPr>
        <b/>
        <sz val="12"/>
        <rFont val="Tahoma"/>
        <family val="2"/>
      </rPr>
      <t xml:space="preserve">   </t>
    </r>
    <r>
      <rPr>
        <sz val="12"/>
        <rFont val="Tahoma"/>
        <family val="2"/>
      </rPr>
      <t>ส่งเสริมการท่องเที่ยวและสร้างรายได้</t>
    </r>
  </si>
  <si>
    <r>
      <rPr>
        <b/>
        <u/>
        <sz val="12"/>
        <rFont val="Tahoma"/>
        <family val="2"/>
      </rPr>
      <t>กิจกรรม</t>
    </r>
    <r>
      <rPr>
        <sz val="12"/>
        <rFont val="Tahoma"/>
        <family val="2"/>
      </rPr>
      <t xml:space="preserve"> 1.ปรับปรุงอาคาร จำนวน 1 หลัง (0.3 ล้านบาท)  2.ก่อสร้างอาคารห้องน้ำสาธารณะ  จำนวน 1 หลัง (7.2 ล้านบาท) จัดภูมิทัศน์    (2.5 ล้านบาท)</t>
    </r>
    <r>
      <rPr>
        <b/>
        <sz val="12"/>
        <rFont val="Tahoma"/>
        <family val="2"/>
      </rPr>
      <t xml:space="preserve">                                       </t>
    </r>
    <r>
      <rPr>
        <b/>
        <u/>
        <sz val="12"/>
        <rFont val="Tahoma"/>
        <family val="2"/>
      </rPr>
      <t>ความเห็น</t>
    </r>
    <r>
      <rPr>
        <b/>
        <sz val="12"/>
        <rFont val="Tahoma"/>
        <family val="2"/>
      </rPr>
      <t xml:space="preserve">  </t>
    </r>
    <r>
      <rPr>
        <sz val="12"/>
        <rFont val="Tahoma"/>
        <family val="2"/>
      </rPr>
      <t>พัฒนาสิ่งอำนวยความสะดวกด่านชายแดน</t>
    </r>
  </si>
  <si>
    <r>
      <rPr>
        <b/>
        <u/>
        <sz val="12"/>
        <rFont val="Tahoma"/>
        <family val="2"/>
      </rPr>
      <t>กิจกรรม</t>
    </r>
    <r>
      <rPr>
        <b/>
        <sz val="12"/>
        <rFont val="Tahoma"/>
        <family val="2"/>
      </rPr>
      <t xml:space="preserve">  </t>
    </r>
    <r>
      <rPr>
        <sz val="12"/>
        <rFont val="Tahoma"/>
        <family val="2"/>
      </rPr>
      <t xml:space="preserve">ก่อสร้างท่าเทียบแพขนายนต์ จำนวน  1  แห่ง                                                 </t>
    </r>
    <r>
      <rPr>
        <b/>
        <u/>
        <sz val="12"/>
        <rFont val="Tahoma"/>
        <family val="2"/>
      </rPr>
      <t>ความเห็น</t>
    </r>
    <r>
      <rPr>
        <sz val="12"/>
        <rFont val="Tahoma"/>
        <family val="2"/>
      </rPr>
      <t xml:space="preserve"> พัฒนาสิ่งอำนวยความสะดวกด่านชายแดน</t>
    </r>
  </si>
  <si>
    <r>
      <rPr>
        <b/>
        <u/>
        <sz val="12"/>
        <rFont val="Tahoma"/>
        <family val="2"/>
      </rPr>
      <t>กิจกรรม</t>
    </r>
    <r>
      <rPr>
        <sz val="12"/>
        <rFont val="Tahoma"/>
        <family val="2"/>
      </rPr>
      <t xml:space="preserve"> 1.ขุดสระน้ำ ขนาดกว้าง ๘๐ เมตร  ยาว ๘๐ เมตร ลึก ๕ เมตร 
2.บริหารจัดการแหล่งน้ำต้นทุนเพื่อใช้ประโยชน์ในการป้องกันและบรรเทาสาธารณภัยในพื้นที่
</t>
    </r>
    <r>
      <rPr>
        <b/>
        <u/>
        <sz val="12"/>
        <rFont val="Tahoma"/>
        <family val="2"/>
      </rPr>
      <t>ความเห็น</t>
    </r>
    <r>
      <rPr>
        <sz val="12"/>
        <rFont val="Tahoma"/>
        <family val="2"/>
      </rPr>
      <t xml:space="preserve">  ป้องกันอุทกภัยและบรรเทา           สาธารณภัยในพื้นที่</t>
    </r>
  </si>
  <si>
    <r>
      <rPr>
        <b/>
        <u/>
        <sz val="12"/>
        <rFont val="Tahoma"/>
        <family val="2"/>
      </rPr>
      <t>กิจกรรม</t>
    </r>
    <r>
      <rPr>
        <sz val="12"/>
        <rFont val="Tahoma"/>
        <family val="2"/>
      </rPr>
      <t xml:space="preserve"> 1.จัดอบรมอาชีพและสาธิตอาชีพ  2.จัดซื้อเครื่องมือ วัสดุ อุปกรณ์ (4,500,000 บาท)                                                           </t>
    </r>
    <r>
      <rPr>
        <u/>
        <sz val="12"/>
        <rFont val="Tahoma"/>
        <family val="2"/>
      </rPr>
      <t xml:space="preserve"> </t>
    </r>
    <r>
      <rPr>
        <b/>
        <u/>
        <sz val="12"/>
        <rFont val="Tahoma"/>
        <family val="2"/>
      </rPr>
      <t xml:space="preserve">ความเห็น </t>
    </r>
    <r>
      <rPr>
        <sz val="12"/>
        <rFont val="Tahoma"/>
        <family val="2"/>
      </rPr>
      <t>ส่งเสริมอาชีพ/สร้างรายได้</t>
    </r>
  </si>
  <si>
    <t>แผนปฏิบัติราชการประจำปี 2555 จังหวัดนราธิวาส</t>
  </si>
  <si>
    <t>แผนพัฒนาจังหวัดนราธิวาสที่เสนอให้พิจารณา ประกอบด้วย 3 ยุทธศาสตร์ โดยแต่ละยุทธศาสตร์มีจำนวนและวงเงินโครงการ รวมทั้งผลการพิจารณา ดังนี้</t>
  </si>
  <si>
    <r>
      <rPr>
        <b/>
        <u/>
        <sz val="12"/>
        <rFont val="Tahoma"/>
        <family val="2"/>
      </rPr>
      <t>กิจกรรม</t>
    </r>
    <r>
      <rPr>
        <b/>
        <sz val="12"/>
        <rFont val="Tahoma"/>
        <family val="2"/>
      </rPr>
      <t xml:space="preserve">  อนุรักษ์ป่า ฮาลา-บาลา และป่าพรุสิรินธร (3,364,800 บาท)</t>
    </r>
    <r>
      <rPr>
        <sz val="12"/>
        <rFont val="Tahoma"/>
        <family val="2"/>
      </rPr>
      <t xml:space="preserve">
1. สร้างเครือข่ายการป้องกันรักษาป่าฯของชุมชน1.1 อบรมการป้องกันรักษาป่าชุมชน  ๒๐ หมู่บ้าน รวม ๒๐๐ คน  1.2  อบรมประชาชน/เยาวชน ที่อาศัยรอบๆ ป่าฯจำนวน 400 คน   2. บูรณาการป้องกันและปราบปรามทุกภาคส่วน 2.1  จัดชุดปฏิบัติการปราบปรามการบุกรุก ทำลายทรัพยากรฯ 20 ชุด รวม 300 คน ปฏิบัติการ  12 ครั้ง ระยะเวลา 6เดือน  3. ปลูกป่าทดแทนพื้นที่ ที่ถูกบุกรุก    3.1 สำรวจพื้นที่หาค่าพิกัดแปลงปลูกป่า   3.2 จ้างเหมาปลูกป่า 3.3 ติดตามผล ปีละ 1 ครั้ง 3.4 การเพาะชำกล้าไม้ 3.5 จัดทำสื่อประชาสัมพันธ์ 4. ติดตามประเมินผล  </t>
    </r>
    <r>
      <rPr>
        <b/>
        <sz val="12"/>
        <rFont val="Tahoma"/>
        <family val="2"/>
      </rPr>
      <t xml:space="preserve">กิจกรรม ปรับปรุงซ่อมแซมฝายต้นน้ำและจัดการทรัพยากรป่าไม้  (2.9 ลบ.)  </t>
    </r>
    <r>
      <rPr>
        <sz val="12"/>
        <rFont val="Tahoma"/>
        <family val="2"/>
      </rPr>
      <t xml:space="preserve">1.ซ่อมแซมฝายต้นน้ำพร้อมขุดลอกหน้าฝายจำนวน ๑๕๐ แห่งใน ๑๓ อำเภอ  2.ปลูกต้นไม้จำนวน ๕,๐๐๐ ต้น ใน ๑๓ อำเภอ  </t>
    </r>
    <r>
      <rPr>
        <b/>
        <sz val="12"/>
        <rFont val="Tahoma"/>
        <family val="2"/>
      </rPr>
      <t>กิจกรรมสร้างจิตสำนึกในการอนุรักษ์พื้นที่ป่าต้นน้ำ  (2.158)</t>
    </r>
    <r>
      <rPr>
        <sz val="12"/>
        <rFont val="Tahoma"/>
        <family val="2"/>
      </rPr>
      <t xml:space="preserve">  1.อบรมให้ความรู้ในการอนุรักษ์ป่าต้นน้ำจำนวน 4 อำเภอ                                              </t>
    </r>
    <r>
      <rPr>
        <b/>
        <sz val="12"/>
        <rFont val="Tahoma"/>
        <family val="2"/>
      </rPr>
      <t xml:space="preserve"> ค</t>
    </r>
    <r>
      <rPr>
        <b/>
        <u/>
        <sz val="12"/>
        <rFont val="Tahoma"/>
        <family val="2"/>
      </rPr>
      <t>วามเห็น</t>
    </r>
    <r>
      <rPr>
        <sz val="12"/>
        <rFont val="Tahoma"/>
        <family val="2"/>
      </rPr>
      <t xml:space="preserve">  อนุรักษ์ทรัพยากรธรรมชาติและสิ่งแวดล้อม</t>
    </r>
  </si>
  <si>
    <r>
      <rPr>
        <b/>
        <u/>
        <sz val="12"/>
        <rFont val="Tahoma"/>
        <family val="2"/>
      </rPr>
      <t>กิจกรรม</t>
    </r>
    <r>
      <rPr>
        <sz val="12"/>
        <rFont val="Tahoma"/>
        <family val="2"/>
      </rPr>
      <t xml:space="preserve"> 1.ประชุมชี้แจง 2.วางรูปแบบในการดำเนินกิจกรรม 3.แต่งตั้งคณะทำงานแต่ละด้าน
4.ประสานส่วนที่เกี่ยวข้อง/ติดตามโครงการ
5.ประเมินผลการปฏิบัติงานตามโครงการที่แล้วเสร็จ 
จัดทำป้ายโครงการ นิทรรศการ 13 อำเภอ 195,000 บาท/ค่าทำเอกสาร 182,000 บาท/ทำแปลงสาธิต บ่อสาธิต ปรับพื้น 325,000 บาท/ค่าเมล็ดพันธุ์พืช พันธุ์สัตว์ อุปกรณ์การเกษตร  ท่อน้ำ 1,378,000 บาท                           </t>
    </r>
    <r>
      <rPr>
        <b/>
        <u/>
        <sz val="12"/>
        <rFont val="Tahoma"/>
        <family val="2"/>
      </rPr>
      <t>ความเห็น</t>
    </r>
    <r>
      <rPr>
        <sz val="12"/>
        <rFont val="Tahoma"/>
        <family val="2"/>
      </rPr>
      <t xml:space="preserve">   ส่งเสริมการดำเนินชีวิตตามแนวปรัชญาของเศรษฐกิจพอเพียง</t>
    </r>
  </si>
  <si>
    <r>
      <rPr>
        <b/>
        <u/>
        <sz val="12"/>
        <rFont val="Tahoma"/>
        <family val="2"/>
      </rPr>
      <t xml:space="preserve">กิจกรรม </t>
    </r>
    <r>
      <rPr>
        <sz val="12"/>
        <rFont val="Tahoma"/>
        <family val="2"/>
      </rPr>
      <t xml:space="preserve">1. มีระบบผลิตก๊าซชีวภาพแบบโดมคงที่ ต้นแบบบ่อขนาดบ่อก๊าซชีวภาพ 5 ลบ.ม. โรงเรียน 10 แห่ง                                                                                    </t>
    </r>
    <r>
      <rPr>
        <b/>
        <u/>
        <sz val="12"/>
        <rFont val="Tahoma"/>
        <family val="2"/>
      </rPr>
      <t xml:space="preserve">ความเห็น  </t>
    </r>
    <r>
      <rPr>
        <sz val="12"/>
        <rFont val="Tahoma"/>
        <family val="2"/>
      </rPr>
      <t xml:space="preserve"> ส่งเสริมการอนุรักษ์พลังงาน</t>
    </r>
  </si>
  <si>
    <r>
      <rPr>
        <b/>
        <u/>
        <sz val="12"/>
        <rFont val="Tahoma"/>
        <family val="2"/>
      </rPr>
      <t>กิจกรรม</t>
    </r>
    <r>
      <rPr>
        <sz val="12"/>
        <rFont val="Tahoma"/>
        <family val="2"/>
      </rPr>
      <t xml:space="preserve"> 1.โครงการสัจธรรมสัญจร(ดะอวะห์) จัดอบรม 6,990,000 บาท 2.ออกเยี่ยมวัดทำบุญวันธรรมสวนะ ค่าตอบแทนในการประกอบพิธีกรรม 80 วัด 980,000 บาท     3.อบรมจริยธรรมกลุ่มเสี่ยงโดยใช้หลักศาสนา 2,620,000 บาท                                                      </t>
    </r>
    <r>
      <rPr>
        <b/>
        <u/>
        <sz val="12"/>
        <rFont val="Tahoma"/>
        <family val="2"/>
      </rPr>
      <t>ความเห็น</t>
    </r>
    <r>
      <rPr>
        <b/>
        <sz val="12"/>
        <rFont val="Tahoma"/>
        <family val="2"/>
      </rPr>
      <t xml:space="preserve"> </t>
    </r>
    <r>
      <rPr>
        <sz val="12"/>
        <rFont val="Tahoma"/>
        <family val="2"/>
      </rPr>
      <t>ภารกิจปกติ จัดอบรมและกิจกรรมอภิปราย</t>
    </r>
  </si>
  <si>
    <r>
      <rPr>
        <b/>
        <u/>
        <sz val="11"/>
        <rFont val="Tahoma"/>
        <family val="2"/>
      </rPr>
      <t xml:space="preserve">กิจกรรม </t>
    </r>
    <r>
      <rPr>
        <sz val="11"/>
        <rFont val="Tahoma"/>
        <family val="2"/>
      </rPr>
      <t xml:space="preserve">1. ถ่ายทอดเทคโนโลยีตามกระบวนการโรงเรียนเกษตรกร  เป็นเงิน  525,000  บาท
ฝึกอบรมเกษตรกร จำนวน 500/ค่าตอบแทนวิทยากรเจ้าของสวน 50/ค่าวัสดุฝึกอบรม
2. จัดทำแปลงเรียนรู้เพื่อการพัฒนาคุณภาพและเพิ่มมูลค่าผลผลิตลองกอง จำนวน  50  แปลง รวม  1,294,500  บาท 3. เตรียมความพร้อมของเกษตรกรเข้าสู่ระบบมาตรฐานคุณภาพสินค้าเกษตร GAP แปลงเรียนรู้จำนวน 50 แปลงเกษตรกรจำนวน  50  ราย เป็นเงิน  100,000  บาท 4. อบรมเพิ่มประสิทธิภาพคณะกรรมการศูนย์คัดแยกฯ  จำนวน  125  ราย รวม 250,000 บาท 5. ประชุมคณะกรรมการศูนย์คัดแยกฯ ระดับอำเภอ/จังหวัด  รวม 251,280  บาท               6. เพิ่มประสิทธิภาพการปฏิบัติงานของเจ้าหน้าที่ส่งเสริมการเกษตรเพื่อพัฒนาคุณภาพผลผลิตลองกอง จำนวน 120 รายๆ รวม  505,800  บาท
7. จัดทำฐานข้อมูลทะเบียนไม้ผลเศรษฐกิจ จำนวน  13  อำเภอ  25  ศูนย์ รวม 166,800 บาท
8. ประชาสัมพันธ์  รวม  2,200,000  บาท
9. สนับสนุนบรรจุภัณฑ์เพื่อเพิ่มมูลค่าผลผลิตลองกอง (กล่องกระดาษและสติ๊กเกอร์)  จำนวน 12,500  ใบ  เป็นเงิน  562,500  บาท                                </t>
    </r>
    <r>
      <rPr>
        <b/>
        <u/>
        <sz val="11"/>
        <rFont val="Tahoma"/>
        <family val="2"/>
      </rPr>
      <t xml:space="preserve"> ความเห็น </t>
    </r>
    <r>
      <rPr>
        <sz val="11"/>
        <rFont val="Tahoma"/>
        <family val="2"/>
      </rPr>
      <t>ส่งเสริมอาชีพ สร้างรายได้</t>
    </r>
  </si>
  <si>
    <r>
      <rPr>
        <b/>
        <u/>
        <sz val="12"/>
        <rFont val="Tahoma"/>
        <family val="2"/>
      </rPr>
      <t>กิจกรรม</t>
    </r>
    <r>
      <rPr>
        <sz val="12"/>
        <rFont val="Tahoma"/>
        <family val="2"/>
      </rPr>
      <t xml:space="preserve"> 1.  กิจกรรมส่งเสริมการเล่นกีฬา  
1.1 จัดประชุมผู้บริหารระดับตำบล  อำเภอ  จังหวัด  เพื่อรับทราบนโยบายการส่งเสริมกีฬา ของจังหวัด  1.2 จัดอบรมผู้ฝึกสอน อบต ละ 5  คน  เพื่อไปส่งเสริมระดับตำบล      
1.3 จัดแข่งขันกีฬาสากล 4 ประเภท  ฟุตบอล ,ตะกร้อ , วอลเลย์บอล , ฟุตซอล   กีฬาพื้นบ้าน   
2. กิจกรรมกีฬานักเรียนจังหวัดนราธิวาส         
3. การอบรมผู้ตัดสินและโค้ช กีฬาฟุตบอล เพื่อไปสอนและฝึกซ้อม ระดับตำบล    
4. จัดการแข่งขันกีฬาเชื่อมความสัมพันธ์ ในเขตพื้นที่อำเภอสุไหงโก-ลก อำเภอตากใบ    
5. ประชุมสัมนา แลกเปลี่ยนความคิดเห็น ข้าราชการกำนัน ผู้ใหญ่บ้าน อำเภอตากใบ แว้ง สุคิริน จะแนะ  สุไหงโก-ลก กับ อ.ปาเสมัส อ.ตุมปัต อ.ยือลีประเทศมาเลเชีย                                    </t>
    </r>
    <r>
      <rPr>
        <b/>
        <sz val="12"/>
        <rFont val="Tahoma"/>
        <family val="2"/>
      </rPr>
      <t xml:space="preserve"> </t>
    </r>
    <r>
      <rPr>
        <b/>
        <u/>
        <sz val="12"/>
        <rFont val="Tahoma"/>
        <family val="2"/>
      </rPr>
      <t>ความเห็น</t>
    </r>
    <r>
      <rPr>
        <sz val="12"/>
        <rFont val="Tahoma"/>
        <family val="2"/>
      </rPr>
      <t xml:space="preserve"> ภารกิจปกติและเดินทางต่างประเทศ</t>
    </r>
  </si>
</sst>
</file>

<file path=xl/styles.xml><?xml version="1.0" encoding="utf-8"?>
<styleSheet xmlns="http://schemas.openxmlformats.org/spreadsheetml/2006/main">
  <numFmts count="2">
    <numFmt numFmtId="43" formatCode="_-* #,##0.00_-;\-* #,##0.00_-;_-* &quot;-&quot;??_-;_-@_-"/>
    <numFmt numFmtId="187" formatCode="#,##0_ ;\-#,##0\ "/>
  </numFmts>
  <fonts count="43">
    <font>
      <sz val="11"/>
      <color theme="1"/>
      <name val="Tahoma"/>
      <family val="2"/>
      <charset val="222"/>
      <scheme val="minor"/>
    </font>
    <font>
      <sz val="12"/>
      <color indexed="8"/>
      <name val="Tahoma"/>
      <family val="2"/>
    </font>
    <font>
      <b/>
      <sz val="12"/>
      <color indexed="8"/>
      <name val="Tahoma"/>
      <family val="2"/>
    </font>
    <font>
      <sz val="18"/>
      <color indexed="8"/>
      <name val="Tahoma"/>
      <family val="2"/>
    </font>
    <font>
      <b/>
      <sz val="16"/>
      <color indexed="8"/>
      <name val="Tahoma"/>
      <family val="2"/>
    </font>
    <font>
      <sz val="16"/>
      <color indexed="8"/>
      <name val="Tahoma"/>
      <family val="2"/>
    </font>
    <font>
      <b/>
      <sz val="22"/>
      <color indexed="8"/>
      <name val="Tahoma"/>
      <family val="2"/>
    </font>
    <font>
      <b/>
      <sz val="24"/>
      <color indexed="8"/>
      <name val="Tahoma"/>
      <family val="2"/>
    </font>
    <font>
      <sz val="11"/>
      <color indexed="8"/>
      <name val="Calibri"/>
      <family val="2"/>
      <charset val="222"/>
    </font>
    <font>
      <b/>
      <sz val="10"/>
      <color indexed="8"/>
      <name val="Tahoma"/>
      <family val="2"/>
    </font>
    <font>
      <sz val="10"/>
      <color indexed="8"/>
      <name val="Tahoma"/>
      <family val="2"/>
    </font>
    <font>
      <sz val="8"/>
      <name val="Calibri"/>
      <family val="2"/>
      <charset val="222"/>
    </font>
    <font>
      <b/>
      <sz val="11"/>
      <color indexed="8"/>
      <name val="Tahoma"/>
      <family val="2"/>
    </font>
    <font>
      <sz val="11"/>
      <color indexed="8"/>
      <name val="Tahoma"/>
      <family val="2"/>
    </font>
    <font>
      <sz val="12"/>
      <color indexed="10"/>
      <name val="Tahoma"/>
      <family val="2"/>
    </font>
    <font>
      <b/>
      <sz val="10"/>
      <name val="Tahoma"/>
      <family val="2"/>
    </font>
    <font>
      <sz val="10"/>
      <color indexed="8"/>
      <name val="Cordia New"/>
      <family val="2"/>
    </font>
    <font>
      <sz val="10"/>
      <color rgb="FFFF0000"/>
      <name val="Tahoma"/>
      <family val="2"/>
    </font>
    <font>
      <sz val="12"/>
      <color theme="3" tint="0.39997558519241921"/>
      <name val="Tahoma"/>
      <family val="2"/>
    </font>
    <font>
      <sz val="10"/>
      <color theme="3" tint="0.39997558519241921"/>
      <name val="Tahoma"/>
      <family val="2"/>
    </font>
    <font>
      <sz val="12"/>
      <color rgb="FFFF0000"/>
      <name val="Tahoma"/>
      <family val="2"/>
    </font>
    <font>
      <sz val="10"/>
      <color rgb="FF0070C0"/>
      <name val="Tahoma"/>
      <family val="2"/>
    </font>
    <font>
      <sz val="10"/>
      <color rgb="FF00B050"/>
      <name val="Tahoma"/>
      <family val="2"/>
    </font>
    <font>
      <sz val="14"/>
      <color indexed="8"/>
      <name val="Tahoma"/>
      <family val="2"/>
    </font>
    <font>
      <b/>
      <sz val="10"/>
      <color theme="1"/>
      <name val="Tahoma"/>
      <family val="2"/>
    </font>
    <font>
      <b/>
      <u/>
      <sz val="10"/>
      <color theme="1"/>
      <name val="Tahoma"/>
      <family val="2"/>
    </font>
    <font>
      <sz val="10"/>
      <color theme="1"/>
      <name val="Cordia New"/>
      <family val="2"/>
    </font>
    <font>
      <b/>
      <sz val="11"/>
      <color theme="1"/>
      <name val="Tahoma"/>
      <family val="2"/>
    </font>
    <font>
      <b/>
      <sz val="9"/>
      <color theme="1"/>
      <name val="Tahoma"/>
      <family val="2"/>
    </font>
    <font>
      <sz val="12"/>
      <name val="Tahoma"/>
      <family val="2"/>
    </font>
    <font>
      <b/>
      <u/>
      <sz val="12"/>
      <name val="Tahoma"/>
      <family val="2"/>
    </font>
    <font>
      <b/>
      <sz val="12"/>
      <name val="Tahoma"/>
      <family val="2"/>
    </font>
    <font>
      <u/>
      <sz val="12"/>
      <name val="Tahoma"/>
      <family val="2"/>
    </font>
    <font>
      <b/>
      <sz val="12"/>
      <name val="Wingdings"/>
      <charset val="2"/>
    </font>
    <font>
      <i/>
      <sz val="12"/>
      <name val="Tahoma"/>
      <family val="2"/>
    </font>
    <font>
      <sz val="11.5"/>
      <name val="Tahoma"/>
      <family val="2"/>
    </font>
    <font>
      <b/>
      <u/>
      <sz val="11.5"/>
      <name val="Tahoma"/>
      <family val="2"/>
    </font>
    <font>
      <sz val="11"/>
      <name val="Tahoma"/>
      <family val="2"/>
    </font>
    <font>
      <b/>
      <i/>
      <sz val="12"/>
      <name val="Tahoma"/>
      <family val="2"/>
    </font>
    <font>
      <sz val="11"/>
      <color rgb="FF0F243E"/>
      <name val="Tahoma"/>
      <family val="2"/>
    </font>
    <font>
      <sz val="11"/>
      <color theme="1"/>
      <name val="Tahoma"/>
      <family val="2"/>
    </font>
    <font>
      <b/>
      <sz val="11"/>
      <color rgb="FF0F243E"/>
      <name val="Tahoma"/>
      <family val="2"/>
    </font>
    <font>
      <b/>
      <u/>
      <sz val="11"/>
      <name val="Tahoma"/>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theme="0" tint="-0.34998626667073579"/>
        <bgColor indexed="64"/>
      </patternFill>
    </fill>
    <fill>
      <patternFill patternType="solid">
        <fgColor theme="0"/>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165">
    <xf numFmtId="0" fontId="0" fillId="0" borderId="0" xfId="0"/>
    <xf numFmtId="0" fontId="10" fillId="0" borderId="0" xfId="0" applyFont="1" applyFill="1"/>
    <xf numFmtId="0" fontId="10" fillId="0" borderId="0" xfId="0" applyFont="1"/>
    <xf numFmtId="3" fontId="10" fillId="0" borderId="0" xfId="0" applyNumberFormat="1" applyFont="1"/>
    <xf numFmtId="0" fontId="9" fillId="0" borderId="0" xfId="0" applyFont="1"/>
    <xf numFmtId="0" fontId="3" fillId="0" borderId="0" xfId="0" applyFont="1"/>
    <xf numFmtId="0" fontId="4" fillId="0" borderId="0" xfId="0" applyFont="1"/>
    <xf numFmtId="0" fontId="1" fillId="0" borderId="0" xfId="0" applyFont="1"/>
    <xf numFmtId="0" fontId="5" fillId="0" borderId="0" xfId="0" applyFont="1"/>
    <xf numFmtId="0" fontId="2" fillId="0" borderId="0" xfId="0" applyFont="1" applyFill="1"/>
    <xf numFmtId="0" fontId="13" fillId="0" borderId="0" xfId="0" applyFont="1" applyAlignment="1">
      <alignment horizontal="center"/>
    </xf>
    <xf numFmtId="0" fontId="12" fillId="0" borderId="0" xfId="0" applyFont="1" applyAlignment="1">
      <alignment horizontal="center"/>
    </xf>
    <xf numFmtId="0" fontId="2" fillId="3" borderId="10" xfId="0" applyFont="1" applyFill="1" applyBorder="1" applyAlignment="1">
      <alignment horizontal="center" vertical="center"/>
    </xf>
    <xf numFmtId="0" fontId="2" fillId="3" borderId="10" xfId="0" applyFont="1" applyFill="1" applyBorder="1" applyAlignment="1">
      <alignment horizontal="center" wrapText="1"/>
    </xf>
    <xf numFmtId="0" fontId="2" fillId="3" borderId="11" xfId="0" applyFont="1" applyFill="1" applyBorder="1" applyAlignment="1">
      <alignment horizontal="center" vertical="center" wrapText="1"/>
    </xf>
    <xf numFmtId="0" fontId="1" fillId="0" borderId="0" xfId="0" applyFont="1" applyFill="1"/>
    <xf numFmtId="3" fontId="1" fillId="0" borderId="0" xfId="0" applyNumberFormat="1" applyFont="1" applyFill="1"/>
    <xf numFmtId="0" fontId="2" fillId="3" borderId="11" xfId="0" applyFont="1" applyFill="1" applyBorder="1" applyAlignment="1">
      <alignment horizontal="center" vertical="center"/>
    </xf>
    <xf numFmtId="0" fontId="9" fillId="0" borderId="10" xfId="0" applyFont="1" applyBorder="1" applyAlignment="1">
      <alignment horizontal="center"/>
    </xf>
    <xf numFmtId="0" fontId="10" fillId="0" borderId="0" xfId="0" applyFont="1" applyAlignment="1">
      <alignment horizontal="center"/>
    </xf>
    <xf numFmtId="0" fontId="9" fillId="0" borderId="12"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center"/>
    </xf>
    <xf numFmtId="0" fontId="9" fillId="0" borderId="11" xfId="0" applyFont="1" applyBorder="1" applyAlignment="1">
      <alignment horizontal="center"/>
    </xf>
    <xf numFmtId="0" fontId="9" fillId="0" borderId="12" xfId="0" applyFont="1" applyFill="1" applyBorder="1" applyAlignment="1">
      <alignment horizontal="center" vertical="center"/>
    </xf>
    <xf numFmtId="0" fontId="15" fillId="0" borderId="12" xfId="0" applyFont="1" applyFill="1" applyBorder="1" applyAlignment="1">
      <alignment horizontal="center" vertical="center" wrapText="1"/>
    </xf>
    <xf numFmtId="0" fontId="9" fillId="0" borderId="0" xfId="0" applyFont="1" applyAlignment="1">
      <alignment vertical="center"/>
    </xf>
    <xf numFmtId="0" fontId="16" fillId="0" borderId="0" xfId="0" applyFont="1"/>
    <xf numFmtId="3" fontId="9" fillId="0" borderId="0" xfId="0" applyNumberFormat="1" applyFont="1" applyAlignment="1">
      <alignment vertical="center"/>
    </xf>
    <xf numFmtId="0" fontId="10" fillId="0" borderId="1" xfId="0" applyFont="1" applyBorder="1" applyAlignment="1">
      <alignment vertical="center" wrapText="1"/>
    </xf>
    <xf numFmtId="0" fontId="9" fillId="0" borderId="10" xfId="0" applyFont="1" applyBorder="1" applyAlignment="1">
      <alignment horizontal="center" vertical="center"/>
    </xf>
    <xf numFmtId="0" fontId="10" fillId="0" borderId="12" xfId="0" applyFont="1" applyBorder="1" applyAlignment="1">
      <alignment horizontal="center" vertical="center"/>
    </xf>
    <xf numFmtId="0" fontId="17" fillId="0" borderId="0" xfId="0" applyFont="1"/>
    <xf numFmtId="3" fontId="17" fillId="0" borderId="0" xfId="0" applyNumberFormat="1" applyFont="1"/>
    <xf numFmtId="0" fontId="18" fillId="0" borderId="0" xfId="0" applyFont="1"/>
    <xf numFmtId="0" fontId="19" fillId="0" borderId="0" xfId="0" applyFont="1"/>
    <xf numFmtId="0" fontId="18" fillId="6" borderId="0" xfId="0" applyFont="1" applyFill="1"/>
    <xf numFmtId="3" fontId="18" fillId="0" borderId="0" xfId="0" applyNumberFormat="1" applyFont="1"/>
    <xf numFmtId="0" fontId="19" fillId="6" borderId="0" xfId="0" applyFont="1" applyFill="1"/>
    <xf numFmtId="0" fontId="21" fillId="0" borderId="0" xfId="0" applyFont="1"/>
    <xf numFmtId="0" fontId="21" fillId="6" borderId="0" xfId="0" applyFont="1" applyFill="1"/>
    <xf numFmtId="0" fontId="17" fillId="6" borderId="0" xfId="0" applyFont="1" applyFill="1" applyAlignment="1">
      <alignment vertical="top"/>
    </xf>
    <xf numFmtId="0" fontId="20" fillId="0" borderId="0" xfId="0" applyFont="1"/>
    <xf numFmtId="0" fontId="17" fillId="0" borderId="0" xfId="0" applyFont="1" applyFill="1"/>
    <xf numFmtId="0" fontId="22" fillId="0" borderId="0" xfId="0" applyFont="1"/>
    <xf numFmtId="0" fontId="20" fillId="6" borderId="0" xfId="0" applyFont="1" applyFill="1"/>
    <xf numFmtId="3" fontId="20" fillId="0" borderId="0" xfId="0" applyNumberFormat="1" applyFont="1"/>
    <xf numFmtId="0" fontId="1" fillId="0" borderId="0" xfId="0" applyFont="1" applyFill="1" applyAlignment="1">
      <alignment horizontal="center"/>
    </xf>
    <xf numFmtId="0" fontId="10" fillId="0" borderId="0" xfId="0" applyFont="1" applyFill="1" applyAlignment="1">
      <alignment horizontal="center"/>
    </xf>
    <xf numFmtId="0" fontId="23" fillId="0" borderId="0" xfId="0" applyFont="1"/>
    <xf numFmtId="0" fontId="23" fillId="0" borderId="0" xfId="0" applyFont="1" applyAlignment="1">
      <alignment horizontal="center"/>
    </xf>
    <xf numFmtId="0" fontId="23" fillId="0" borderId="0" xfId="0" applyFont="1" applyFill="1"/>
    <xf numFmtId="3" fontId="23" fillId="0" borderId="0" xfId="0" applyNumberFormat="1" applyFont="1"/>
    <xf numFmtId="0" fontId="24" fillId="0" borderId="11" xfId="0" applyFont="1" applyBorder="1" applyAlignment="1">
      <alignment horizontal="center" vertical="center"/>
    </xf>
    <xf numFmtId="0" fontId="24" fillId="0" borderId="3" xfId="0" applyFont="1" applyBorder="1" applyAlignment="1">
      <alignment horizontal="center" vertical="center"/>
    </xf>
    <xf numFmtId="0" fontId="24" fillId="0" borderId="9"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Alignment="1">
      <alignment vertical="center"/>
    </xf>
    <xf numFmtId="3" fontId="25" fillId="0" borderId="0" xfId="0" applyNumberFormat="1" applyFont="1" applyAlignment="1">
      <alignment vertical="center"/>
    </xf>
    <xf numFmtId="0" fontId="24" fillId="0" borderId="0" xfId="0" applyFont="1"/>
    <xf numFmtId="3" fontId="24" fillId="0" borderId="0" xfId="0" applyNumberFormat="1" applyFont="1"/>
    <xf numFmtId="3" fontId="24" fillId="0" borderId="0" xfId="0" applyNumberFormat="1" applyFont="1" applyAlignment="1">
      <alignment vertical="center"/>
    </xf>
    <xf numFmtId="0" fontId="26" fillId="0" borderId="0" xfId="0" applyFont="1"/>
    <xf numFmtId="3" fontId="26" fillId="0" borderId="0" xfId="0" applyNumberFormat="1" applyFont="1"/>
    <xf numFmtId="187" fontId="27" fillId="0" borderId="0" xfId="1" applyNumberFormat="1" applyFont="1"/>
    <xf numFmtId="187" fontId="28" fillId="0" borderId="0" xfId="1" applyNumberFormat="1" applyFont="1"/>
    <xf numFmtId="0" fontId="29" fillId="0" borderId="9" xfId="0" applyFont="1" applyFill="1" applyBorder="1" applyAlignment="1">
      <alignment horizontal="center" vertical="top"/>
    </xf>
    <xf numFmtId="0" fontId="29" fillId="0" borderId="9" xfId="0" applyFont="1" applyFill="1" applyBorder="1" applyAlignment="1">
      <alignment vertical="top" wrapText="1"/>
    </xf>
    <xf numFmtId="0" fontId="29" fillId="0" borderId="9" xfId="0" applyFont="1" applyBorder="1" applyAlignment="1">
      <alignment vertical="top" wrapText="1"/>
    </xf>
    <xf numFmtId="3" fontId="29" fillId="0" borderId="9" xfId="0" applyNumberFormat="1" applyFont="1" applyFill="1" applyBorder="1" applyAlignment="1">
      <alignment vertical="top" wrapText="1"/>
    </xf>
    <xf numFmtId="0" fontId="29" fillId="0" borderId="9" xfId="0" applyFont="1" applyFill="1" applyBorder="1"/>
    <xf numFmtId="0" fontId="29" fillId="0" borderId="9" xfId="0" applyFont="1" applyFill="1" applyBorder="1" applyAlignment="1">
      <alignment horizontal="center" vertical="top" wrapText="1"/>
    </xf>
    <xf numFmtId="3" fontId="29" fillId="0" borderId="9" xfId="0" applyNumberFormat="1" applyFont="1" applyFill="1" applyBorder="1" applyAlignment="1">
      <alignment vertical="top"/>
    </xf>
    <xf numFmtId="0" fontId="31" fillId="0" borderId="9" xfId="0" applyFont="1" applyFill="1" applyBorder="1" applyAlignment="1">
      <alignment horizontal="center" vertical="justify"/>
    </xf>
    <xf numFmtId="0" fontId="29" fillId="6" borderId="9" xfId="0" applyFont="1" applyFill="1" applyBorder="1" applyAlignment="1">
      <alignment horizontal="center" vertical="top"/>
    </xf>
    <xf numFmtId="0" fontId="29" fillId="6" borderId="9" xfId="0" applyFont="1" applyFill="1" applyBorder="1" applyAlignment="1">
      <alignment vertical="top" wrapText="1"/>
    </xf>
    <xf numFmtId="3" fontId="29" fillId="6" borderId="9" xfId="0" applyNumberFormat="1" applyFont="1" applyFill="1" applyBorder="1" applyAlignment="1">
      <alignment vertical="top"/>
    </xf>
    <xf numFmtId="0" fontId="31" fillId="6" borderId="9" xfId="0" applyFont="1" applyFill="1" applyBorder="1" applyAlignment="1">
      <alignment horizontal="center" vertical="justify"/>
    </xf>
    <xf numFmtId="0" fontId="29" fillId="6" borderId="9" xfId="0" applyFont="1" applyFill="1" applyBorder="1" applyAlignment="1">
      <alignment horizontal="center" vertical="top" wrapText="1"/>
    </xf>
    <xf numFmtId="0" fontId="29" fillId="0" borderId="9" xfId="0" applyFont="1" applyFill="1" applyBorder="1" applyAlignment="1">
      <alignment horizontal="left" vertical="top" wrapText="1"/>
    </xf>
    <xf numFmtId="3" fontId="29" fillId="6" borderId="9" xfId="0" applyNumberFormat="1" applyFont="1" applyFill="1" applyBorder="1" applyAlignment="1">
      <alignment vertical="top" wrapText="1"/>
    </xf>
    <xf numFmtId="0" fontId="33" fillId="6" borderId="9" xfId="0" applyFont="1" applyFill="1" applyBorder="1" applyAlignment="1">
      <alignment horizontal="center" vertical="justify"/>
    </xf>
    <xf numFmtId="0" fontId="29" fillId="6" borderId="9" xfId="0" applyFont="1" applyFill="1" applyBorder="1" applyAlignment="1">
      <alignment horizontal="left" vertical="top" wrapText="1"/>
    </xf>
    <xf numFmtId="3" fontId="29" fillId="0" borderId="9" xfId="0" applyNumberFormat="1" applyFont="1" applyFill="1" applyBorder="1" applyAlignment="1">
      <alignment horizontal="right" vertical="top" wrapText="1"/>
    </xf>
    <xf numFmtId="0" fontId="35" fillId="0" borderId="9" xfId="0" applyFont="1" applyFill="1" applyBorder="1" applyAlignment="1">
      <alignment vertical="top" wrapText="1"/>
    </xf>
    <xf numFmtId="0" fontId="37" fillId="0" borderId="9" xfId="0" applyFont="1" applyFill="1" applyBorder="1" applyAlignment="1">
      <alignment horizontal="center" vertical="top" wrapText="1"/>
    </xf>
    <xf numFmtId="3" fontId="29" fillId="2" borderId="9" xfId="0" applyNumberFormat="1" applyFont="1" applyFill="1" applyBorder="1" applyAlignment="1">
      <alignment vertical="top" wrapText="1"/>
    </xf>
    <xf numFmtId="0" fontId="31" fillId="2" borderId="9" xfId="0" applyFont="1" applyFill="1" applyBorder="1" applyAlignment="1">
      <alignment horizontal="center" vertical="justify"/>
    </xf>
    <xf numFmtId="0" fontId="29" fillId="2" borderId="9" xfId="0" applyFont="1" applyFill="1" applyBorder="1"/>
    <xf numFmtId="0" fontId="29" fillId="2" borderId="9" xfId="0" applyFont="1" applyFill="1" applyBorder="1" applyAlignment="1">
      <alignment vertical="top" wrapText="1"/>
    </xf>
    <xf numFmtId="0" fontId="29" fillId="0" borderId="9" xfId="0" applyFont="1" applyBorder="1" applyAlignment="1">
      <alignment horizontal="center" vertical="top"/>
    </xf>
    <xf numFmtId="3" fontId="29" fillId="0" borderId="9" xfId="0" applyNumberFormat="1" applyFont="1" applyBorder="1" applyAlignment="1">
      <alignment vertical="top"/>
    </xf>
    <xf numFmtId="0" fontId="29" fillId="0" borderId="9" xfId="0" applyFont="1" applyBorder="1"/>
    <xf numFmtId="3" fontId="29" fillId="0" borderId="9" xfId="0" applyNumberFormat="1" applyFont="1" applyBorder="1"/>
    <xf numFmtId="3" fontId="29" fillId="6" borderId="9" xfId="0" applyNumberFormat="1" applyFont="1" applyFill="1" applyBorder="1" applyAlignment="1">
      <alignment horizontal="right" vertical="top" wrapText="1"/>
    </xf>
    <xf numFmtId="0" fontId="29" fillId="6" borderId="9" xfId="0" applyFont="1" applyFill="1" applyBorder="1"/>
    <xf numFmtId="0" fontId="33" fillId="0" borderId="9" xfId="0" applyFont="1" applyFill="1" applyBorder="1" applyAlignment="1">
      <alignment horizontal="center" vertical="justify"/>
    </xf>
    <xf numFmtId="0" fontId="29" fillId="0" borderId="9" xfId="0" applyFont="1" applyBorder="1" applyAlignment="1">
      <alignment horizontal="center" vertical="top" wrapText="1"/>
    </xf>
    <xf numFmtId="0" fontId="29" fillId="0" borderId="9" xfId="0" applyFont="1" applyBorder="1" applyAlignment="1">
      <alignment horizontal="left" vertical="top" wrapText="1"/>
    </xf>
    <xf numFmtId="0" fontId="29" fillId="0" borderId="7" xfId="0" applyFont="1" applyFill="1" applyBorder="1" applyAlignment="1">
      <alignment horizontal="center" vertical="top"/>
    </xf>
    <xf numFmtId="0" fontId="29" fillId="0" borderId="7" xfId="0" applyFont="1" applyFill="1" applyBorder="1" applyAlignment="1">
      <alignment horizontal="left" vertical="top" wrapText="1"/>
    </xf>
    <xf numFmtId="0" fontId="29" fillId="0" borderId="7" xfId="0" applyFont="1" applyFill="1" applyBorder="1" applyAlignment="1">
      <alignment vertical="top" wrapText="1"/>
    </xf>
    <xf numFmtId="3" fontId="29" fillId="0" borderId="7" xfId="0" applyNumberFormat="1" applyFont="1" applyFill="1" applyBorder="1" applyAlignment="1">
      <alignment vertical="top" wrapText="1"/>
    </xf>
    <xf numFmtId="0" fontId="29" fillId="0" borderId="7" xfId="0" applyFont="1" applyFill="1" applyBorder="1"/>
    <xf numFmtId="0" fontId="29" fillId="0" borderId="10" xfId="0" applyFont="1" applyFill="1" applyBorder="1" applyAlignment="1">
      <alignment horizontal="center" vertical="top" wrapText="1"/>
    </xf>
    <xf numFmtId="0" fontId="29" fillId="6" borderId="11" xfId="0" applyFont="1" applyFill="1" applyBorder="1" applyAlignment="1">
      <alignment horizontal="center" vertical="top"/>
    </xf>
    <xf numFmtId="0" fontId="29" fillId="6" borderId="11" xfId="0" applyFont="1" applyFill="1" applyBorder="1" applyAlignment="1">
      <alignment horizontal="left" vertical="top" wrapText="1"/>
    </xf>
    <xf numFmtId="0" fontId="29" fillId="6" borderId="11" xfId="0" applyFont="1" applyFill="1" applyBorder="1" applyAlignment="1">
      <alignment vertical="top" wrapText="1"/>
    </xf>
    <xf numFmtId="3" fontId="29" fillId="6" borderId="11" xfId="0" applyNumberFormat="1" applyFont="1" applyFill="1" applyBorder="1" applyAlignment="1">
      <alignment vertical="top"/>
    </xf>
    <xf numFmtId="0" fontId="33" fillId="6" borderId="11" xfId="0" applyFont="1" applyFill="1" applyBorder="1" applyAlignment="1">
      <alignment horizontal="center" vertical="top"/>
    </xf>
    <xf numFmtId="0" fontId="29" fillId="6" borderId="11" xfId="0" applyFont="1" applyFill="1" applyBorder="1" applyAlignment="1">
      <alignment vertical="top"/>
    </xf>
    <xf numFmtId="0" fontId="29" fillId="6" borderId="11" xfId="0" applyFont="1" applyFill="1" applyBorder="1" applyAlignment="1">
      <alignment horizontal="center" vertical="top" wrapText="1"/>
    </xf>
    <xf numFmtId="187" fontId="27" fillId="3" borderId="15" xfId="0" applyNumberFormat="1" applyFont="1" applyFill="1" applyBorder="1" applyAlignment="1">
      <alignment horizontal="center" vertical="center"/>
    </xf>
    <xf numFmtId="3" fontId="27" fillId="3" borderId="11" xfId="1" applyNumberFormat="1" applyFont="1" applyFill="1" applyBorder="1" applyAlignment="1">
      <alignment horizontal="right" vertical="center"/>
    </xf>
    <xf numFmtId="0" fontId="12" fillId="3" borderId="13" xfId="0" applyFont="1" applyFill="1" applyBorder="1" applyAlignment="1">
      <alignment horizontal="center" vertical="center"/>
    </xf>
    <xf numFmtId="3" fontId="12" fillId="3" borderId="9" xfId="0" applyNumberFormat="1" applyFont="1" applyFill="1" applyBorder="1" applyAlignment="1">
      <alignment vertical="center"/>
    </xf>
    <xf numFmtId="3" fontId="27" fillId="3" borderId="9" xfId="0" applyNumberFormat="1" applyFont="1" applyFill="1" applyBorder="1" applyAlignment="1">
      <alignment horizontal="center" vertical="center"/>
    </xf>
    <xf numFmtId="3" fontId="27" fillId="3" borderId="9" xfId="0" applyNumberFormat="1" applyFont="1" applyFill="1" applyBorder="1" applyAlignment="1">
      <alignment vertical="center"/>
    </xf>
    <xf numFmtId="0" fontId="39" fillId="0" borderId="10" xfId="0" applyFont="1" applyBorder="1" applyAlignment="1">
      <alignment horizontal="center" vertical="center" wrapText="1"/>
    </xf>
    <xf numFmtId="3" fontId="13" fillId="0" borderId="2" xfId="0" applyNumberFormat="1" applyFont="1" applyBorder="1" applyAlignment="1">
      <alignment horizontal="right" vertical="center"/>
    </xf>
    <xf numFmtId="3" fontId="40" fillId="0" borderId="12" xfId="0" applyNumberFormat="1" applyFont="1" applyBorder="1" applyAlignment="1">
      <alignment horizontal="center" vertical="center"/>
    </xf>
    <xf numFmtId="3" fontId="40" fillId="0" borderId="1" xfId="0" applyNumberFormat="1" applyFont="1" applyBorder="1" applyAlignment="1">
      <alignment vertical="center"/>
    </xf>
    <xf numFmtId="3" fontId="40" fillId="0" borderId="7" xfId="0" applyNumberFormat="1" applyFont="1" applyBorder="1" applyAlignment="1">
      <alignment horizontal="center" vertical="center"/>
    </xf>
    <xf numFmtId="3" fontId="40" fillId="0" borderId="10" xfId="0" applyNumberFormat="1" applyFont="1" applyBorder="1" applyAlignment="1">
      <alignment horizontal="center" vertical="center"/>
    </xf>
    <xf numFmtId="3" fontId="40" fillId="0" borderId="1" xfId="0" applyNumberFormat="1" applyFont="1" applyBorder="1" applyAlignment="1">
      <alignment horizontal="center" vertical="center"/>
    </xf>
    <xf numFmtId="3" fontId="40" fillId="0" borderId="12" xfId="0" applyNumberFormat="1" applyFont="1" applyBorder="1" applyAlignment="1">
      <alignment horizontal="right" vertical="center"/>
    </xf>
    <xf numFmtId="0" fontId="39" fillId="0" borderId="12" xfId="0" applyFont="1" applyBorder="1" applyAlignment="1">
      <alignment horizontal="center" vertical="center" wrapText="1"/>
    </xf>
    <xf numFmtId="3" fontId="40" fillId="0" borderId="3" xfId="0" applyNumberFormat="1" applyFont="1" applyBorder="1" applyAlignment="1">
      <alignment horizontal="center" vertical="center"/>
    </xf>
    <xf numFmtId="3" fontId="40" fillId="0" borderId="11" xfId="0" applyNumberFormat="1" applyFont="1" applyBorder="1" applyAlignment="1">
      <alignment horizontal="center" vertical="center"/>
    </xf>
    <xf numFmtId="0" fontId="41" fillId="5" borderId="9" xfId="0" applyFont="1" applyFill="1" applyBorder="1" applyAlignment="1">
      <alignment horizontal="center" vertical="top" wrapText="1"/>
    </xf>
    <xf numFmtId="3" fontId="12" fillId="4" borderId="15" xfId="0" applyNumberFormat="1" applyFont="1" applyFill="1" applyBorder="1" applyAlignment="1">
      <alignment horizontal="right" vertical="center"/>
    </xf>
    <xf numFmtId="3" fontId="27" fillId="4" borderId="9" xfId="0" applyNumberFormat="1" applyFont="1" applyFill="1" applyBorder="1" applyAlignment="1">
      <alignment horizontal="center" vertical="center"/>
    </xf>
    <xf numFmtId="3" fontId="27" fillId="4" borderId="13" xfId="0" applyNumberFormat="1" applyFont="1" applyFill="1" applyBorder="1" applyAlignment="1">
      <alignment vertical="center"/>
    </xf>
    <xf numFmtId="3" fontId="27" fillId="4" borderId="14" xfId="0" applyNumberFormat="1" applyFont="1" applyFill="1" applyBorder="1" applyAlignment="1">
      <alignment horizontal="center" vertical="center"/>
    </xf>
    <xf numFmtId="3" fontId="27" fillId="4" borderId="13" xfId="0" applyNumberFormat="1" applyFont="1" applyFill="1" applyBorder="1" applyAlignment="1">
      <alignment horizontal="center" vertical="center"/>
    </xf>
    <xf numFmtId="3" fontId="27" fillId="4" borderId="9" xfId="0" applyNumberFormat="1" applyFont="1" applyFill="1" applyBorder="1" applyAlignment="1">
      <alignment vertical="center"/>
    </xf>
    <xf numFmtId="0" fontId="12" fillId="0" borderId="11" xfId="0" applyFont="1" applyBorder="1" applyAlignment="1">
      <alignment horizontal="center" vertical="center"/>
    </xf>
    <xf numFmtId="3" fontId="12" fillId="0" borderId="9" xfId="0" applyNumberFormat="1" applyFont="1" applyFill="1" applyBorder="1" applyAlignment="1">
      <alignment horizontal="right" vertical="center"/>
    </xf>
    <xf numFmtId="0" fontId="27" fillId="0" borderId="9" xfId="1" applyNumberFormat="1" applyFont="1" applyBorder="1" applyAlignment="1">
      <alignment horizontal="center" vertical="center"/>
    </xf>
    <xf numFmtId="3" fontId="27" fillId="0" borderId="9" xfId="0" applyNumberFormat="1" applyFont="1" applyFill="1" applyBorder="1" applyAlignment="1">
      <alignment horizontal="right" vertical="center"/>
    </xf>
    <xf numFmtId="0" fontId="40" fillId="0" borderId="9" xfId="0" applyFont="1" applyBorder="1"/>
    <xf numFmtId="3" fontId="40" fillId="0" borderId="9" xfId="0" applyNumberFormat="1" applyFont="1" applyBorder="1"/>
    <xf numFmtId="0" fontId="9" fillId="0" borderId="0" xfId="0" applyFont="1" applyAlignment="1">
      <alignment horizontal="center" vertical="center"/>
    </xf>
    <xf numFmtId="0" fontId="27" fillId="0" borderId="0" xfId="0" applyFont="1" applyAlignment="1">
      <alignment horizontal="center"/>
    </xf>
    <xf numFmtId="0" fontId="13" fillId="0" borderId="0" xfId="0" applyFont="1"/>
    <xf numFmtId="0" fontId="37" fillId="0" borderId="9" xfId="0" applyFont="1" applyFill="1" applyBorder="1" applyAlignment="1">
      <alignment vertical="top" wrapText="1"/>
    </xf>
    <xf numFmtId="0" fontId="7" fillId="0" borderId="0" xfId="0" applyFont="1" applyAlignment="1">
      <alignment horizontal="center"/>
    </xf>
    <xf numFmtId="0" fontId="6" fillId="0" borderId="0" xfId="0" applyFont="1" applyAlignment="1">
      <alignment horizont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3" xfId="0" applyFont="1" applyBorder="1" applyAlignment="1">
      <alignment horizontal="center" vertical="center"/>
    </xf>
    <xf numFmtId="0" fontId="24" fillId="0" borderId="5" xfId="0" applyFont="1" applyBorder="1" applyAlignment="1">
      <alignment horizontal="center" vertical="center"/>
    </xf>
    <xf numFmtId="0" fontId="12" fillId="3" borderId="13" xfId="0" applyFont="1" applyFill="1" applyBorder="1" applyAlignment="1">
      <alignment horizontal="center" vertical="center"/>
    </xf>
    <xf numFmtId="0" fontId="12" fillId="3" borderId="15" xfId="0" applyFont="1" applyFill="1" applyBorder="1" applyAlignment="1">
      <alignment horizontal="center" vertical="center"/>
    </xf>
    <xf numFmtId="0" fontId="9" fillId="4" borderId="13" xfId="0" applyFont="1" applyFill="1" applyBorder="1" applyAlignment="1">
      <alignment horizontal="center" vertical="center"/>
    </xf>
    <xf numFmtId="0" fontId="9" fillId="4" borderId="14" xfId="0" applyFont="1" applyFill="1" applyBorder="1" applyAlignment="1">
      <alignment horizontal="center" vertical="center"/>
    </xf>
    <xf numFmtId="0" fontId="9" fillId="0" borderId="7" xfId="0" applyFont="1" applyBorder="1" applyAlignment="1">
      <alignment horizontal="center"/>
    </xf>
    <xf numFmtId="0" fontId="9" fillId="0" borderId="8" xfId="0" applyFont="1" applyBorder="1" applyAlignment="1">
      <alignment horizontal="center"/>
    </xf>
    <xf numFmtId="0" fontId="9" fillId="0" borderId="3" xfId="0" applyFont="1" applyBorder="1" applyAlignment="1">
      <alignment horizontal="center"/>
    </xf>
    <xf numFmtId="0" fontId="9" fillId="0" borderId="5" xfId="0" applyFont="1" applyBorder="1" applyAlignment="1">
      <alignment horizontal="center"/>
    </xf>
    <xf numFmtId="0" fontId="24" fillId="0" borderId="6" xfId="0" applyFont="1" applyBorder="1" applyAlignment="1">
      <alignment horizontal="center" vertical="center"/>
    </xf>
    <xf numFmtId="0" fontId="24" fillId="0" borderId="4" xfId="0" applyFont="1" applyBorder="1" applyAlignment="1">
      <alignment horizontal="center" vertical="center"/>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11" xfId="0"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34"/>
  <sheetViews>
    <sheetView zoomScale="62" zoomScaleNormal="62" workbookViewId="0">
      <selection activeCell="O25" sqref="O25"/>
    </sheetView>
  </sheetViews>
  <sheetFormatPr defaultColWidth="9.125" defaultRowHeight="16.5" customHeight="1"/>
  <cols>
    <col min="1" max="6" width="9.125" style="8" customWidth="1"/>
    <col min="7" max="7" width="5" style="8" customWidth="1"/>
    <col min="8" max="12" width="9.125" style="8" customWidth="1"/>
    <col min="13" max="13" width="22.25" style="8" customWidth="1"/>
    <col min="14" max="14" width="8.125" style="8" customWidth="1"/>
    <col min="15" max="16384" width="9.125" style="8"/>
  </cols>
  <sheetData>
    <row r="1" spans="1:13" s="5" customFormat="1" ht="15.75" customHeight="1"/>
    <row r="2" spans="1:13" s="5" customFormat="1" ht="15.75" customHeight="1"/>
    <row r="3" spans="1:13" s="5" customFormat="1" ht="15.75" customHeight="1"/>
    <row r="4" spans="1:13" s="6" customFormat="1" ht="15.75" customHeight="1"/>
    <row r="5" spans="1:13" s="6" customFormat="1" ht="15.75" customHeight="1"/>
    <row r="6" spans="1:13" ht="15.75" customHeight="1"/>
    <row r="7" spans="1:13" ht="15.75" customHeight="1"/>
    <row r="8" spans="1:13" ht="15.75" customHeight="1"/>
    <row r="9" spans="1:13" ht="15.75" customHeight="1"/>
    <row r="10" spans="1:13" s="7" customFormat="1" ht="15.75" customHeight="1"/>
    <row r="11" spans="1:13" s="7" customFormat="1" ht="15.75" customHeight="1"/>
    <row r="12" spans="1:13" s="7" customFormat="1" ht="34.5" customHeight="1">
      <c r="A12" s="146" t="s">
        <v>67</v>
      </c>
      <c r="B12" s="146"/>
      <c r="C12" s="146"/>
      <c r="D12" s="146"/>
      <c r="E12" s="146"/>
      <c r="F12" s="146"/>
      <c r="G12" s="146"/>
      <c r="H12" s="146"/>
      <c r="I12" s="146"/>
      <c r="J12" s="146"/>
      <c r="K12" s="146"/>
      <c r="L12" s="146"/>
      <c r="M12" s="146"/>
    </row>
    <row r="13" spans="1:13" s="7" customFormat="1" ht="34.5" customHeight="1">
      <c r="A13" s="147" t="s">
        <v>117</v>
      </c>
      <c r="B13" s="147"/>
      <c r="C13" s="147"/>
      <c r="D13" s="147"/>
      <c r="E13" s="147"/>
      <c r="F13" s="147"/>
      <c r="G13" s="147"/>
      <c r="H13" s="147"/>
      <c r="I13" s="147"/>
      <c r="J13" s="147"/>
      <c r="K13" s="147"/>
      <c r="L13" s="147"/>
      <c r="M13" s="147"/>
    </row>
    <row r="14" spans="1:13" s="7" customFormat="1" ht="16.5" customHeight="1"/>
    <row r="15" spans="1:13" s="7" customFormat="1" ht="16.5" customHeight="1"/>
    <row r="16" spans="1:13" s="7" customFormat="1" ht="16.5" customHeight="1"/>
    <row r="17" s="7" customFormat="1" ht="16.5" customHeight="1"/>
    <row r="18" s="7" customFormat="1" ht="16.5" customHeight="1"/>
    <row r="19" s="7" customFormat="1" ht="16.5" customHeight="1"/>
    <row r="20" s="7" customFormat="1" ht="16.5" customHeight="1"/>
    <row r="21" s="7" customFormat="1" ht="16.5" customHeight="1"/>
    <row r="22" s="7" customFormat="1" ht="16.5" customHeight="1"/>
    <row r="23" s="7" customFormat="1" ht="16.5" customHeight="1"/>
    <row r="24" s="7" customFormat="1" ht="16.5" customHeight="1"/>
    <row r="25" s="7" customFormat="1" ht="16.5" customHeight="1"/>
    <row r="26" s="7" customFormat="1" ht="16.5" customHeight="1"/>
    <row r="27" s="7" customFormat="1" ht="16.5" customHeight="1"/>
    <row r="28" s="7" customFormat="1" ht="16.5" customHeight="1"/>
    <row r="29" s="7" customFormat="1" ht="16.5" customHeight="1"/>
    <row r="30" s="7" customFormat="1" ht="16.5" customHeight="1"/>
    <row r="31" s="7" customFormat="1" ht="16.5" customHeight="1"/>
    <row r="32" s="7" customFormat="1" ht="16.5" customHeight="1"/>
    <row r="33" s="6" customFormat="1" ht="16.5" customHeight="1"/>
    <row r="34" s="6" customFormat="1" ht="16.5" customHeight="1"/>
  </sheetData>
  <mergeCells count="2">
    <mergeCell ref="A12:M12"/>
    <mergeCell ref="A13:M13"/>
  </mergeCells>
  <phoneticPr fontId="11" type="noConversion"/>
  <pageMargins left="0.45" right="0.2" top="0.75" bottom="0.5" header="0.3" footer="0.3"/>
  <pageSetup orientation="landscape" r:id="rId1"/>
</worksheet>
</file>

<file path=xl/worksheets/sheet2.xml><?xml version="1.0" encoding="utf-8"?>
<worksheet xmlns="http://schemas.openxmlformats.org/spreadsheetml/2006/main" xmlns:r="http://schemas.openxmlformats.org/officeDocument/2006/relationships">
  <dimension ref="A1:L18"/>
  <sheetViews>
    <sheetView zoomScaleSheetLayoutView="130" workbookViewId="0">
      <selection activeCell="A11" sqref="A11:B11"/>
    </sheetView>
  </sheetViews>
  <sheetFormatPr defaultColWidth="9" defaultRowHeight="12.75"/>
  <cols>
    <col min="1" max="1" width="4.625" style="2" customWidth="1"/>
    <col min="2" max="2" width="36.25" style="2" customWidth="1"/>
    <col min="3" max="3" width="10.75" style="2" customWidth="1"/>
    <col min="4" max="4" width="16.75" style="2" customWidth="1"/>
    <col min="5" max="5" width="10" style="32" customWidth="1"/>
    <col min="6" max="6" width="15.875" style="32" customWidth="1"/>
    <col min="7" max="7" width="6.625" style="32" customWidth="1"/>
    <col min="8" max="8" width="9.875" style="32" customWidth="1"/>
    <col min="9" max="9" width="7.625" style="32" customWidth="1"/>
    <col min="10" max="10" width="15.75" style="32" customWidth="1"/>
    <col min="11" max="11" width="9.75" style="2" bestFit="1" customWidth="1"/>
    <col min="12" max="12" width="14.125" style="2" customWidth="1"/>
    <col min="13" max="16384" width="9" style="2"/>
  </cols>
  <sheetData>
    <row r="1" spans="1:12">
      <c r="A1" s="4" t="s">
        <v>79</v>
      </c>
      <c r="H1" s="32" t="s">
        <v>11</v>
      </c>
    </row>
    <row r="2" spans="1:12" ht="14.25">
      <c r="A2" s="4"/>
      <c r="B2" s="144" t="s">
        <v>118</v>
      </c>
    </row>
    <row r="3" spans="1:12">
      <c r="A3" s="4"/>
    </row>
    <row r="4" spans="1:12" ht="15" customHeight="1">
      <c r="A4" s="4"/>
    </row>
    <row r="5" spans="1:12" s="19" customFormat="1" ht="20.100000000000001" customHeight="1">
      <c r="A5" s="18"/>
      <c r="B5" s="18"/>
      <c r="C5" s="156" t="s">
        <v>3</v>
      </c>
      <c r="D5" s="157"/>
      <c r="E5" s="148" t="s">
        <v>21</v>
      </c>
      <c r="F5" s="160"/>
      <c r="G5" s="148" t="s">
        <v>22</v>
      </c>
      <c r="H5" s="149"/>
      <c r="I5" s="148" t="s">
        <v>66</v>
      </c>
      <c r="J5" s="149"/>
    </row>
    <row r="6" spans="1:12" s="22" customFormat="1" ht="20.100000000000001" customHeight="1">
      <c r="A6" s="20" t="s">
        <v>0</v>
      </c>
      <c r="B6" s="20" t="s">
        <v>2</v>
      </c>
      <c r="C6" s="158" t="s">
        <v>4</v>
      </c>
      <c r="D6" s="159"/>
      <c r="E6" s="150"/>
      <c r="F6" s="161"/>
      <c r="G6" s="150"/>
      <c r="H6" s="151"/>
      <c r="I6" s="150"/>
      <c r="J6" s="151"/>
    </row>
    <row r="7" spans="1:12" s="22" customFormat="1" ht="20.100000000000001" customHeight="1">
      <c r="A7" s="23"/>
      <c r="B7" s="23"/>
      <c r="C7" s="30" t="s">
        <v>5</v>
      </c>
      <c r="D7" s="21" t="s">
        <v>6</v>
      </c>
      <c r="E7" s="53" t="s">
        <v>5</v>
      </c>
      <c r="F7" s="54" t="s">
        <v>6</v>
      </c>
      <c r="G7" s="55" t="s">
        <v>5</v>
      </c>
      <c r="H7" s="56" t="s">
        <v>6</v>
      </c>
      <c r="I7" s="55" t="s">
        <v>5</v>
      </c>
      <c r="J7" s="55" t="s">
        <v>6</v>
      </c>
    </row>
    <row r="8" spans="1:12" ht="45" customHeight="1">
      <c r="A8" s="31">
        <v>1</v>
      </c>
      <c r="B8" s="29" t="s">
        <v>16</v>
      </c>
      <c r="C8" s="118">
        <v>18</v>
      </c>
      <c r="D8" s="119">
        <f>SUM(ฟอร์มผลโครงการ!D6:D23)</f>
        <v>139088000</v>
      </c>
      <c r="E8" s="120">
        <v>10</v>
      </c>
      <c r="F8" s="121">
        <f>+ฟอร์มผลโครงการ!E6+ฟอร์มผลโครงการ!E7+ฟอร์มผลโครงการ!E8+ฟอร์มผลโครงการ!E10+ฟอร์มผลโครงการ!E15+ฟอร์มผลโครงการ!E17+ฟอร์มผลโครงการ!E18+ฟอร์มผลโครงการ!E19+ฟอร์มผลโครงการ!E20+ฟอร์มผลโครงการ!E23</f>
        <v>92617000</v>
      </c>
      <c r="G8" s="122">
        <v>0</v>
      </c>
      <c r="H8" s="123">
        <v>0</v>
      </c>
      <c r="I8" s="124">
        <v>8</v>
      </c>
      <c r="J8" s="125">
        <v>46471000</v>
      </c>
      <c r="K8" s="3"/>
      <c r="L8" s="3"/>
    </row>
    <row r="9" spans="1:12" ht="33.75" customHeight="1">
      <c r="A9" s="31">
        <v>2</v>
      </c>
      <c r="B9" s="29" t="s">
        <v>17</v>
      </c>
      <c r="C9" s="126">
        <v>20</v>
      </c>
      <c r="D9" s="119">
        <f>SUM(ฟอร์มผลโครงการ!D24:D43)</f>
        <v>111869900</v>
      </c>
      <c r="E9" s="120">
        <v>16</v>
      </c>
      <c r="F9" s="121">
        <f>+ฟอร์มผลโครงการ!E24+ฟอร์มผลโครงการ!E25+ฟอร์มผลโครงการ!E27+ฟอร์มผลโครงการ!E28+ฟอร์มผลโครงการ!E29+ฟอร์มผลโครงการ!E30+ฟอร์มผลโครงการ!E31+ฟอร์มผลโครงการ!E32+ฟอร์มผลโครงการ!E33+ฟอร์มผลโครงการ!E34+ฟอร์มผลโครงการ!E36+ฟอร์มผลโครงการ!E37+ฟอร์มผลโครงการ!E38+ฟอร์มผลโครงการ!E39+ฟอร์มผลโครงการ!E42+ฟอร์มผลโครงการ!E43</f>
        <v>75809900</v>
      </c>
      <c r="G9" s="124">
        <v>0</v>
      </c>
      <c r="H9" s="120">
        <v>0</v>
      </c>
      <c r="I9" s="124">
        <v>4</v>
      </c>
      <c r="J9" s="125">
        <v>36060000</v>
      </c>
      <c r="L9" s="3"/>
    </row>
    <row r="10" spans="1:12" ht="30" customHeight="1">
      <c r="A10" s="31">
        <v>3</v>
      </c>
      <c r="B10" s="29" t="s">
        <v>18</v>
      </c>
      <c r="C10" s="126">
        <v>7</v>
      </c>
      <c r="D10" s="119">
        <f>SUM(ฟอร์มผลโครงการ!D44:D50)</f>
        <v>96821800</v>
      </c>
      <c r="E10" s="120">
        <v>1</v>
      </c>
      <c r="F10" s="121">
        <f>+ฟอร์มผลโครงการ!E46</f>
        <v>21059800</v>
      </c>
      <c r="G10" s="127">
        <v>0</v>
      </c>
      <c r="H10" s="128">
        <v>0</v>
      </c>
      <c r="I10" s="124">
        <v>6</v>
      </c>
      <c r="J10" s="125">
        <v>75762000</v>
      </c>
    </row>
    <row r="11" spans="1:12" ht="23.1" customHeight="1">
      <c r="A11" s="154" t="s">
        <v>19</v>
      </c>
      <c r="B11" s="155"/>
      <c r="C11" s="129">
        <v>45</v>
      </c>
      <c r="D11" s="130">
        <f>SUM(D8:D10)</f>
        <v>347779700</v>
      </c>
      <c r="E11" s="131">
        <f>SUM(E8:E10)</f>
        <v>27</v>
      </c>
      <c r="F11" s="132">
        <f>F8+F9+F10</f>
        <v>189486700</v>
      </c>
      <c r="G11" s="131">
        <f>SUM(G8:G10)</f>
        <v>0</v>
      </c>
      <c r="H11" s="133">
        <f>SUM(H8:H10)</f>
        <v>0</v>
      </c>
      <c r="I11" s="134">
        <f>I10+I9+I8</f>
        <v>18</v>
      </c>
      <c r="J11" s="135">
        <f>SUM(J8:J10)</f>
        <v>158293000</v>
      </c>
      <c r="K11" s="3"/>
      <c r="L11" s="3"/>
    </row>
    <row r="12" spans="1:12" ht="37.5" customHeight="1">
      <c r="A12" s="24">
        <v>4</v>
      </c>
      <c r="B12" s="25" t="s">
        <v>8</v>
      </c>
      <c r="C12" s="136"/>
      <c r="D12" s="137">
        <v>10000000</v>
      </c>
      <c r="E12" s="138"/>
      <c r="F12" s="139">
        <v>10000000</v>
      </c>
      <c r="G12" s="140"/>
      <c r="H12" s="140"/>
      <c r="I12" s="141"/>
      <c r="J12" s="140"/>
    </row>
    <row r="13" spans="1:12" ht="23.1" customHeight="1">
      <c r="A13" s="152" t="s">
        <v>9</v>
      </c>
      <c r="B13" s="153"/>
      <c r="C13" s="114">
        <f>C11</f>
        <v>45</v>
      </c>
      <c r="D13" s="115">
        <f>D12+D11</f>
        <v>357779700</v>
      </c>
      <c r="E13" s="112">
        <f>SUM(E11)</f>
        <v>27</v>
      </c>
      <c r="F13" s="113">
        <f>F11+F12</f>
        <v>199486700</v>
      </c>
      <c r="G13" s="116">
        <f>G11</f>
        <v>0</v>
      </c>
      <c r="H13" s="116">
        <f>H11</f>
        <v>0</v>
      </c>
      <c r="I13" s="116">
        <f>I11</f>
        <v>18</v>
      </c>
      <c r="J13" s="117">
        <f>J11</f>
        <v>158293000</v>
      </c>
    </row>
    <row r="14" spans="1:12" ht="23.1" customHeight="1">
      <c r="A14" s="65" t="s">
        <v>68</v>
      </c>
      <c r="B14" s="26"/>
      <c r="C14" s="26"/>
      <c r="D14" s="26"/>
      <c r="E14" s="57"/>
      <c r="F14" s="58">
        <v>192627000</v>
      </c>
      <c r="G14" s="143" t="s">
        <v>6</v>
      </c>
      <c r="H14" s="59"/>
      <c r="I14" s="59"/>
      <c r="J14" s="60"/>
    </row>
    <row r="15" spans="1:12" ht="23.1" customHeight="1">
      <c r="A15" s="27"/>
      <c r="B15" s="142" t="s">
        <v>10</v>
      </c>
      <c r="C15" s="26"/>
      <c r="D15" s="28"/>
      <c r="E15" s="57"/>
      <c r="F15" s="61">
        <f>F13-F14</f>
        <v>6859700</v>
      </c>
      <c r="G15" s="143" t="s">
        <v>6</v>
      </c>
      <c r="H15" s="62"/>
      <c r="I15" s="63"/>
      <c r="J15" s="63"/>
    </row>
    <row r="16" spans="1:12">
      <c r="J16" s="33"/>
    </row>
    <row r="17" spans="2:10" ht="14.25">
      <c r="B17" s="64"/>
      <c r="H17" s="33"/>
      <c r="J17" s="33"/>
    </row>
    <row r="18" spans="2:10" ht="13.5" customHeight="1">
      <c r="F18" s="33"/>
    </row>
  </sheetData>
  <mergeCells count="7">
    <mergeCell ref="G5:H6"/>
    <mergeCell ref="I5:J6"/>
    <mergeCell ref="A13:B13"/>
    <mergeCell ref="A11:B11"/>
    <mergeCell ref="C5:D5"/>
    <mergeCell ref="C6:D6"/>
    <mergeCell ref="E5:F6"/>
  </mergeCells>
  <phoneticPr fontId="11" type="noConversion"/>
  <pageMargins left="0.51181102362204722" right="0.55118110236220474" top="0.59055118110236227" bottom="0.3937007874015748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dimension ref="A1:L57"/>
  <sheetViews>
    <sheetView tabSelected="1" zoomScale="75" zoomScaleNormal="75" zoomScaleSheetLayoutView="130" workbookViewId="0">
      <pane ySplit="5" topLeftCell="A50" activePane="bottomLeft" state="frozen"/>
      <selection pane="bottomLeft" activeCell="H50" sqref="H50"/>
    </sheetView>
  </sheetViews>
  <sheetFormatPr defaultColWidth="9" defaultRowHeight="12.75"/>
  <cols>
    <col min="1" max="1" width="6.125" style="2" customWidth="1"/>
    <col min="2" max="2" width="23.25" style="1" customWidth="1"/>
    <col min="3" max="3" width="23.125" style="2" customWidth="1"/>
    <col min="4" max="4" width="16.375" style="2" customWidth="1"/>
    <col min="5" max="5" width="13.875" style="2" customWidth="1"/>
    <col min="6" max="6" width="12.75" style="2" customWidth="1"/>
    <col min="7" max="7" width="14" style="2" customWidth="1"/>
    <col min="8" max="8" width="42.875" style="2" customWidth="1"/>
    <col min="9" max="9" width="13.875" style="19" customWidth="1"/>
    <col min="10" max="10" width="9" style="2"/>
    <col min="11" max="11" width="11.125" style="2" customWidth="1"/>
    <col min="12" max="12" width="9.125" style="2" bestFit="1" customWidth="1"/>
    <col min="13" max="16384" width="9" style="2"/>
  </cols>
  <sheetData>
    <row r="1" spans="1:9" s="15" customFormat="1" ht="18" customHeight="1">
      <c r="A1" s="9" t="s">
        <v>82</v>
      </c>
      <c r="D1" s="16"/>
      <c r="I1" s="47"/>
    </row>
    <row r="2" spans="1:9" s="15" customFormat="1" ht="20.25" customHeight="1">
      <c r="A2" s="9" t="s">
        <v>12</v>
      </c>
      <c r="D2" s="16"/>
      <c r="I2" s="47"/>
    </row>
    <row r="3" spans="1:9" s="1" customFormat="1" ht="21.75" customHeight="1">
      <c r="D3" s="16"/>
      <c r="I3" s="48"/>
    </row>
    <row r="4" spans="1:9" s="10" customFormat="1" ht="33" customHeight="1">
      <c r="A4" s="12" t="s">
        <v>1</v>
      </c>
      <c r="B4" s="12" t="s">
        <v>2</v>
      </c>
      <c r="C4" s="12" t="s">
        <v>25</v>
      </c>
      <c r="D4" s="13" t="s">
        <v>20</v>
      </c>
      <c r="E4" s="162" t="s">
        <v>23</v>
      </c>
      <c r="F4" s="162" t="s">
        <v>24</v>
      </c>
      <c r="G4" s="162" t="s">
        <v>66</v>
      </c>
      <c r="H4" s="12" t="s">
        <v>26</v>
      </c>
      <c r="I4" s="162" t="s">
        <v>27</v>
      </c>
    </row>
    <row r="5" spans="1:9" s="11" customFormat="1" ht="30" customHeight="1">
      <c r="A5" s="17"/>
      <c r="B5" s="17"/>
      <c r="C5" s="17"/>
      <c r="D5" s="14" t="s">
        <v>7</v>
      </c>
      <c r="E5" s="163"/>
      <c r="F5" s="163"/>
      <c r="G5" s="164"/>
      <c r="H5" s="17"/>
      <c r="I5" s="163"/>
    </row>
    <row r="6" spans="1:9" s="34" customFormat="1" ht="327.75">
      <c r="A6" s="66">
        <v>1</v>
      </c>
      <c r="B6" s="67" t="s">
        <v>13</v>
      </c>
      <c r="C6" s="68" t="s">
        <v>28</v>
      </c>
      <c r="D6" s="69">
        <v>2382000</v>
      </c>
      <c r="E6" s="69">
        <v>2382000</v>
      </c>
      <c r="F6" s="70"/>
      <c r="G6" s="70"/>
      <c r="H6" s="145" t="s">
        <v>123</v>
      </c>
      <c r="I6" s="71">
        <v>2</v>
      </c>
    </row>
    <row r="7" spans="1:9" s="34" customFormat="1" ht="141.75" customHeight="1">
      <c r="A7" s="66">
        <v>2</v>
      </c>
      <c r="B7" s="67" t="s">
        <v>13</v>
      </c>
      <c r="C7" s="67" t="s">
        <v>65</v>
      </c>
      <c r="D7" s="72">
        <v>16500000</v>
      </c>
      <c r="E7" s="72">
        <v>16500000</v>
      </c>
      <c r="F7" s="70"/>
      <c r="G7" s="70"/>
      <c r="H7" s="67" t="s">
        <v>78</v>
      </c>
      <c r="I7" s="71">
        <v>1</v>
      </c>
    </row>
    <row r="8" spans="1:9" s="34" customFormat="1" ht="409.5" customHeight="1">
      <c r="A8" s="66">
        <v>3</v>
      </c>
      <c r="B8" s="67" t="s">
        <v>13</v>
      </c>
      <c r="C8" s="67" t="s">
        <v>33</v>
      </c>
      <c r="D8" s="83">
        <v>3335000</v>
      </c>
      <c r="E8" s="83">
        <v>3335000</v>
      </c>
      <c r="F8" s="70"/>
      <c r="G8" s="70"/>
      <c r="H8" s="67" t="s">
        <v>69</v>
      </c>
      <c r="I8" s="71">
        <v>6</v>
      </c>
    </row>
    <row r="9" spans="1:9" s="42" customFormat="1" ht="126" customHeight="1">
      <c r="A9" s="66">
        <v>4</v>
      </c>
      <c r="B9" s="67" t="s">
        <v>13</v>
      </c>
      <c r="C9" s="68" t="s">
        <v>52</v>
      </c>
      <c r="D9" s="72">
        <v>3373700</v>
      </c>
      <c r="E9" s="73"/>
      <c r="F9" s="73"/>
      <c r="G9" s="72">
        <v>3373700</v>
      </c>
      <c r="H9" s="67" t="s">
        <v>86</v>
      </c>
      <c r="I9" s="71"/>
    </row>
    <row r="10" spans="1:9" s="36" customFormat="1" ht="149.25" customHeight="1">
      <c r="A10" s="74">
        <v>5</v>
      </c>
      <c r="B10" s="75" t="s">
        <v>13</v>
      </c>
      <c r="C10" s="75" t="s">
        <v>34</v>
      </c>
      <c r="D10" s="76">
        <v>4500000</v>
      </c>
      <c r="E10" s="76">
        <v>4500000</v>
      </c>
      <c r="F10" s="77"/>
      <c r="G10" s="77"/>
      <c r="H10" s="75" t="s">
        <v>116</v>
      </c>
      <c r="I10" s="78">
        <v>7</v>
      </c>
    </row>
    <row r="11" spans="1:9" s="42" customFormat="1" ht="200.1" customHeight="1">
      <c r="A11" s="66">
        <v>6</v>
      </c>
      <c r="B11" s="67" t="s">
        <v>13</v>
      </c>
      <c r="C11" s="79" t="s">
        <v>53</v>
      </c>
      <c r="D11" s="72">
        <v>1948000</v>
      </c>
      <c r="E11" s="73"/>
      <c r="F11" s="73"/>
      <c r="G11" s="72">
        <v>1948000</v>
      </c>
      <c r="H11" s="67" t="s">
        <v>70</v>
      </c>
      <c r="I11" s="71"/>
    </row>
    <row r="12" spans="1:9" s="42" customFormat="1" ht="116.25" customHeight="1">
      <c r="A12" s="66">
        <v>7</v>
      </c>
      <c r="B12" s="67" t="s">
        <v>13</v>
      </c>
      <c r="C12" s="79" t="s">
        <v>87</v>
      </c>
      <c r="D12" s="72">
        <v>2000000</v>
      </c>
      <c r="E12" s="73"/>
      <c r="F12" s="70"/>
      <c r="G12" s="72">
        <v>2000000</v>
      </c>
      <c r="H12" s="67" t="s">
        <v>80</v>
      </c>
      <c r="I12" s="71"/>
    </row>
    <row r="13" spans="1:9" s="42" customFormat="1" ht="156.75" customHeight="1">
      <c r="A13" s="66">
        <v>8</v>
      </c>
      <c r="B13" s="67" t="s">
        <v>13</v>
      </c>
      <c r="C13" s="79" t="s">
        <v>61</v>
      </c>
      <c r="D13" s="72">
        <v>500000</v>
      </c>
      <c r="E13" s="73"/>
      <c r="F13" s="70"/>
      <c r="G13" s="72">
        <v>500000</v>
      </c>
      <c r="H13" s="67" t="s">
        <v>88</v>
      </c>
      <c r="I13" s="71"/>
    </row>
    <row r="14" spans="1:9" s="42" customFormat="1" ht="408.75" customHeight="1">
      <c r="A14" s="66">
        <v>9</v>
      </c>
      <c r="B14" s="67" t="s">
        <v>13</v>
      </c>
      <c r="C14" s="68" t="s">
        <v>49</v>
      </c>
      <c r="D14" s="72">
        <v>4300000</v>
      </c>
      <c r="E14" s="73"/>
      <c r="F14" s="70"/>
      <c r="G14" s="72">
        <v>4300000</v>
      </c>
      <c r="H14" s="67" t="s">
        <v>71</v>
      </c>
      <c r="I14" s="71"/>
    </row>
    <row r="15" spans="1:9" s="34" customFormat="1" ht="119.25" customHeight="1">
      <c r="A15" s="66">
        <v>10</v>
      </c>
      <c r="B15" s="67" t="s">
        <v>13</v>
      </c>
      <c r="C15" s="68" t="s">
        <v>109</v>
      </c>
      <c r="D15" s="72">
        <v>22000000</v>
      </c>
      <c r="E15" s="72">
        <v>22000000</v>
      </c>
      <c r="F15" s="70"/>
      <c r="G15" s="70"/>
      <c r="H15" s="67" t="s">
        <v>110</v>
      </c>
      <c r="I15" s="71">
        <v>19</v>
      </c>
    </row>
    <row r="16" spans="1:9" s="45" customFormat="1" ht="282" customHeight="1">
      <c r="A16" s="74">
        <v>11</v>
      </c>
      <c r="B16" s="75" t="s">
        <v>13</v>
      </c>
      <c r="C16" s="75" t="s">
        <v>50</v>
      </c>
      <c r="D16" s="80">
        <v>21349300</v>
      </c>
      <c r="E16" s="81"/>
      <c r="F16" s="81"/>
      <c r="G16" s="80">
        <v>21349300</v>
      </c>
      <c r="H16" s="82" t="s">
        <v>89</v>
      </c>
      <c r="I16" s="78"/>
    </row>
    <row r="17" spans="1:12" s="34" customFormat="1" ht="138.75" customHeight="1">
      <c r="A17" s="66">
        <v>12</v>
      </c>
      <c r="B17" s="67" t="s">
        <v>13</v>
      </c>
      <c r="C17" s="68" t="s">
        <v>30</v>
      </c>
      <c r="D17" s="72">
        <v>12000000</v>
      </c>
      <c r="E17" s="72">
        <v>12000000</v>
      </c>
      <c r="F17" s="70"/>
      <c r="G17" s="70"/>
      <c r="H17" s="67" t="s">
        <v>111</v>
      </c>
      <c r="I17" s="71">
        <v>4</v>
      </c>
    </row>
    <row r="18" spans="1:12" s="34" customFormat="1" ht="204" customHeight="1">
      <c r="A18" s="66">
        <v>13</v>
      </c>
      <c r="B18" s="67" t="s">
        <v>13</v>
      </c>
      <c r="C18" s="79" t="s">
        <v>29</v>
      </c>
      <c r="D18" s="72">
        <v>10000000</v>
      </c>
      <c r="E18" s="72">
        <v>10000000</v>
      </c>
      <c r="F18" s="73"/>
      <c r="G18" s="73"/>
      <c r="H18" s="67" t="s">
        <v>112</v>
      </c>
      <c r="I18" s="71">
        <v>3</v>
      </c>
    </row>
    <row r="19" spans="1:12" s="34" customFormat="1" ht="198.75" customHeight="1">
      <c r="A19" s="66">
        <v>14</v>
      </c>
      <c r="B19" s="67" t="s">
        <v>13</v>
      </c>
      <c r="C19" s="79" t="s">
        <v>36</v>
      </c>
      <c r="D19" s="83">
        <v>9700000</v>
      </c>
      <c r="E19" s="83">
        <v>9700000</v>
      </c>
      <c r="F19" s="73"/>
      <c r="G19" s="73"/>
      <c r="H19" s="84" t="s">
        <v>72</v>
      </c>
      <c r="I19" s="85">
        <v>9</v>
      </c>
      <c r="L19" s="37"/>
    </row>
    <row r="20" spans="1:12" s="34" customFormat="1" ht="150.75" customHeight="1">
      <c r="A20" s="66">
        <v>15</v>
      </c>
      <c r="B20" s="67" t="s">
        <v>13</v>
      </c>
      <c r="C20" s="79" t="s">
        <v>44</v>
      </c>
      <c r="D20" s="83">
        <v>10000000</v>
      </c>
      <c r="E20" s="83">
        <v>10000000</v>
      </c>
      <c r="F20" s="73"/>
      <c r="G20" s="73"/>
      <c r="H20" s="67" t="s">
        <v>113</v>
      </c>
      <c r="I20" s="71">
        <v>18</v>
      </c>
    </row>
    <row r="21" spans="1:12" s="42" customFormat="1" ht="145.5" customHeight="1">
      <c r="A21" s="66">
        <v>16</v>
      </c>
      <c r="B21" s="67" t="s">
        <v>13</v>
      </c>
      <c r="C21" s="79" t="s">
        <v>51</v>
      </c>
      <c r="D21" s="72">
        <v>10000000</v>
      </c>
      <c r="E21" s="73"/>
      <c r="F21" s="70"/>
      <c r="G21" s="72">
        <v>10000000</v>
      </c>
      <c r="H21" s="67" t="s">
        <v>73</v>
      </c>
      <c r="I21" s="71"/>
    </row>
    <row r="22" spans="1:12" s="42" customFormat="1" ht="111.75" customHeight="1">
      <c r="A22" s="66">
        <v>17</v>
      </c>
      <c r="B22" s="67" t="s">
        <v>13</v>
      </c>
      <c r="C22" s="79" t="s">
        <v>83</v>
      </c>
      <c r="D22" s="86">
        <v>3000000</v>
      </c>
      <c r="E22" s="87"/>
      <c r="F22" s="88"/>
      <c r="G22" s="86">
        <v>3000000</v>
      </c>
      <c r="H22" s="89" t="s">
        <v>90</v>
      </c>
      <c r="I22" s="71"/>
      <c r="K22" s="46"/>
    </row>
    <row r="23" spans="1:12" s="39" customFormat="1" ht="79.5" customHeight="1">
      <c r="A23" s="90">
        <v>18</v>
      </c>
      <c r="B23" s="67" t="s">
        <v>13</v>
      </c>
      <c r="C23" s="68" t="s">
        <v>62</v>
      </c>
      <c r="D23" s="91">
        <v>2200000</v>
      </c>
      <c r="E23" s="91">
        <v>2200000</v>
      </c>
      <c r="F23" s="92"/>
      <c r="G23" s="92"/>
      <c r="H23" s="67" t="s">
        <v>114</v>
      </c>
      <c r="I23" s="71">
        <v>22</v>
      </c>
    </row>
    <row r="24" spans="1:12" s="35" customFormat="1" ht="119.25" customHeight="1">
      <c r="A24" s="66">
        <v>19</v>
      </c>
      <c r="B24" s="79" t="s">
        <v>14</v>
      </c>
      <c r="C24" s="67" t="s">
        <v>31</v>
      </c>
      <c r="D24" s="86">
        <v>18000000</v>
      </c>
      <c r="E24" s="86">
        <v>18000000</v>
      </c>
      <c r="F24" s="73"/>
      <c r="G24" s="73"/>
      <c r="H24" s="79" t="s">
        <v>115</v>
      </c>
      <c r="I24" s="71">
        <v>5</v>
      </c>
    </row>
    <row r="25" spans="1:12" s="35" customFormat="1" ht="409.5" customHeight="1">
      <c r="A25" s="66">
        <v>20</v>
      </c>
      <c r="B25" s="79" t="s">
        <v>14</v>
      </c>
      <c r="C25" s="67" t="s">
        <v>37</v>
      </c>
      <c r="D25" s="86">
        <v>8422800</v>
      </c>
      <c r="E25" s="86">
        <v>8422800</v>
      </c>
      <c r="F25" s="70"/>
      <c r="G25" s="70"/>
      <c r="H25" s="67" t="s">
        <v>119</v>
      </c>
      <c r="I25" s="71">
        <v>10</v>
      </c>
    </row>
    <row r="26" spans="1:12" s="32" customFormat="1" ht="169.5" customHeight="1">
      <c r="A26" s="66">
        <v>21</v>
      </c>
      <c r="B26" s="79" t="s">
        <v>14</v>
      </c>
      <c r="C26" s="67" t="s">
        <v>54</v>
      </c>
      <c r="D26" s="86">
        <v>2560000</v>
      </c>
      <c r="E26" s="73"/>
      <c r="F26" s="70"/>
      <c r="G26" s="86">
        <v>2560000</v>
      </c>
      <c r="H26" s="67" t="s">
        <v>77</v>
      </c>
      <c r="I26" s="71"/>
    </row>
    <row r="27" spans="1:12" s="39" customFormat="1" ht="180" customHeight="1">
      <c r="A27" s="66">
        <v>22</v>
      </c>
      <c r="B27" s="79" t="s">
        <v>14</v>
      </c>
      <c r="C27" s="68" t="s">
        <v>46</v>
      </c>
      <c r="D27" s="86">
        <v>2470000</v>
      </c>
      <c r="E27" s="86">
        <v>2470000</v>
      </c>
      <c r="F27" s="70"/>
      <c r="G27" s="70"/>
      <c r="H27" s="67" t="s">
        <v>81</v>
      </c>
      <c r="I27" s="71">
        <v>25</v>
      </c>
    </row>
    <row r="28" spans="1:12" s="35" customFormat="1" ht="313.5" customHeight="1">
      <c r="A28" s="90">
        <v>23</v>
      </c>
      <c r="B28" s="79" t="s">
        <v>14</v>
      </c>
      <c r="C28" s="68" t="s">
        <v>91</v>
      </c>
      <c r="D28" s="86">
        <v>1970000</v>
      </c>
      <c r="E28" s="86">
        <v>1970000</v>
      </c>
      <c r="F28" s="93"/>
      <c r="G28" s="93"/>
      <c r="H28" s="68" t="s">
        <v>92</v>
      </c>
      <c r="I28" s="71">
        <v>11</v>
      </c>
    </row>
    <row r="29" spans="1:12" s="38" customFormat="1" ht="281.25" customHeight="1">
      <c r="A29" s="74">
        <v>24</v>
      </c>
      <c r="B29" s="82" t="s">
        <v>14</v>
      </c>
      <c r="C29" s="75" t="s">
        <v>38</v>
      </c>
      <c r="D29" s="94">
        <v>2500000</v>
      </c>
      <c r="E29" s="94">
        <v>2500000</v>
      </c>
      <c r="F29" s="95"/>
      <c r="G29" s="95"/>
      <c r="H29" s="75" t="s">
        <v>74</v>
      </c>
      <c r="I29" s="78">
        <v>12</v>
      </c>
    </row>
    <row r="30" spans="1:12" s="35" customFormat="1" ht="211.5" customHeight="1">
      <c r="A30" s="90">
        <v>25</v>
      </c>
      <c r="B30" s="79" t="s">
        <v>14</v>
      </c>
      <c r="C30" s="68" t="s">
        <v>42</v>
      </c>
      <c r="D30" s="86">
        <v>2085000</v>
      </c>
      <c r="E30" s="86">
        <v>2085000</v>
      </c>
      <c r="F30" s="96"/>
      <c r="G30" s="96"/>
      <c r="H30" s="68" t="s">
        <v>94</v>
      </c>
      <c r="I30" s="97">
        <v>16</v>
      </c>
    </row>
    <row r="31" spans="1:12" s="38" customFormat="1" ht="409.6" customHeight="1">
      <c r="A31" s="74">
        <v>26</v>
      </c>
      <c r="B31" s="82" t="s">
        <v>14</v>
      </c>
      <c r="C31" s="75" t="s">
        <v>43</v>
      </c>
      <c r="D31" s="94">
        <v>9645700</v>
      </c>
      <c r="E31" s="94">
        <v>9645700</v>
      </c>
      <c r="F31" s="95"/>
      <c r="G31" s="95"/>
      <c r="H31" s="75" t="s">
        <v>93</v>
      </c>
      <c r="I31" s="78">
        <v>17</v>
      </c>
    </row>
    <row r="32" spans="1:12" s="40" customFormat="1" ht="327.75" customHeight="1">
      <c r="A32" s="74">
        <v>27</v>
      </c>
      <c r="B32" s="82" t="s">
        <v>14</v>
      </c>
      <c r="C32" s="75" t="s">
        <v>48</v>
      </c>
      <c r="D32" s="76">
        <v>5000000</v>
      </c>
      <c r="E32" s="76">
        <v>5000000</v>
      </c>
      <c r="F32" s="81"/>
      <c r="G32" s="81"/>
      <c r="H32" s="75" t="s">
        <v>95</v>
      </c>
      <c r="I32" s="78">
        <v>27</v>
      </c>
    </row>
    <row r="33" spans="1:9" s="40" customFormat="1" ht="280.5" customHeight="1">
      <c r="A33" s="74">
        <v>28</v>
      </c>
      <c r="B33" s="82" t="s">
        <v>14</v>
      </c>
      <c r="C33" s="75" t="s">
        <v>47</v>
      </c>
      <c r="D33" s="80">
        <v>876000</v>
      </c>
      <c r="E33" s="80">
        <v>876000</v>
      </c>
      <c r="F33" s="81"/>
      <c r="G33" s="81"/>
      <c r="H33" s="75" t="s">
        <v>96</v>
      </c>
      <c r="I33" s="78">
        <v>26</v>
      </c>
    </row>
    <row r="34" spans="1:9" s="35" customFormat="1" ht="166.5" customHeight="1">
      <c r="A34" s="74">
        <v>29</v>
      </c>
      <c r="B34" s="79" t="s">
        <v>14</v>
      </c>
      <c r="C34" s="68" t="s">
        <v>97</v>
      </c>
      <c r="D34" s="72">
        <v>2130000</v>
      </c>
      <c r="E34" s="72">
        <v>2130000</v>
      </c>
      <c r="F34" s="92"/>
      <c r="G34" s="92"/>
      <c r="H34" s="68" t="s">
        <v>75</v>
      </c>
      <c r="I34" s="97">
        <v>20</v>
      </c>
    </row>
    <row r="35" spans="1:9" s="32" customFormat="1" ht="165" customHeight="1">
      <c r="A35" s="74">
        <v>30</v>
      </c>
      <c r="B35" s="79" t="s">
        <v>14</v>
      </c>
      <c r="C35" s="68" t="s">
        <v>59</v>
      </c>
      <c r="D35" s="72">
        <v>3500000</v>
      </c>
      <c r="E35" s="92"/>
      <c r="F35" s="92"/>
      <c r="G35" s="72">
        <v>3500000</v>
      </c>
      <c r="H35" s="98" t="s">
        <v>98</v>
      </c>
      <c r="I35" s="97"/>
    </row>
    <row r="36" spans="1:9" s="35" customFormat="1" ht="166.5" customHeight="1">
      <c r="A36" s="74">
        <v>31</v>
      </c>
      <c r="B36" s="79" t="s">
        <v>14</v>
      </c>
      <c r="C36" s="67" t="s">
        <v>35</v>
      </c>
      <c r="D36" s="72">
        <v>4500000</v>
      </c>
      <c r="E36" s="72">
        <v>4500000</v>
      </c>
      <c r="F36" s="70"/>
      <c r="G36" s="70"/>
      <c r="H36" s="79" t="s">
        <v>84</v>
      </c>
      <c r="I36" s="71">
        <v>8</v>
      </c>
    </row>
    <row r="37" spans="1:9" s="38" customFormat="1" ht="228.75" customHeight="1">
      <c r="A37" s="74">
        <v>32</v>
      </c>
      <c r="B37" s="82" t="s">
        <v>14</v>
      </c>
      <c r="C37" s="75" t="s">
        <v>39</v>
      </c>
      <c r="D37" s="76">
        <v>2080000</v>
      </c>
      <c r="E37" s="76">
        <v>2080000</v>
      </c>
      <c r="F37" s="81"/>
      <c r="G37" s="81"/>
      <c r="H37" s="82" t="s">
        <v>120</v>
      </c>
      <c r="I37" s="78">
        <v>13</v>
      </c>
    </row>
    <row r="38" spans="1:9" s="35" customFormat="1" ht="153" customHeight="1">
      <c r="A38" s="90">
        <v>33</v>
      </c>
      <c r="B38" s="79" t="s">
        <v>14</v>
      </c>
      <c r="C38" s="68" t="s">
        <v>40</v>
      </c>
      <c r="D38" s="72">
        <v>10000000</v>
      </c>
      <c r="E38" s="72">
        <v>10000000</v>
      </c>
      <c r="F38" s="92"/>
      <c r="G38" s="92"/>
      <c r="H38" s="98" t="s">
        <v>99</v>
      </c>
      <c r="I38" s="97">
        <v>14</v>
      </c>
    </row>
    <row r="39" spans="1:9" s="35" customFormat="1" ht="403.5" customHeight="1">
      <c r="A39" s="66">
        <v>34</v>
      </c>
      <c r="B39" s="79" t="s">
        <v>14</v>
      </c>
      <c r="C39" s="67" t="s">
        <v>45</v>
      </c>
      <c r="D39" s="72">
        <v>4895200</v>
      </c>
      <c r="E39" s="72">
        <v>4895200</v>
      </c>
      <c r="F39" s="70"/>
      <c r="G39" s="70"/>
      <c r="H39" s="79" t="s">
        <v>85</v>
      </c>
      <c r="I39" s="71">
        <v>21</v>
      </c>
    </row>
    <row r="40" spans="1:9" s="32" customFormat="1" ht="200.1" customHeight="1">
      <c r="A40" s="90">
        <v>35</v>
      </c>
      <c r="B40" s="79" t="s">
        <v>14</v>
      </c>
      <c r="C40" s="68" t="s">
        <v>60</v>
      </c>
      <c r="D40" s="83">
        <v>25000000</v>
      </c>
      <c r="E40" s="96"/>
      <c r="F40" s="96"/>
      <c r="G40" s="83">
        <v>25000000</v>
      </c>
      <c r="H40" s="98" t="s">
        <v>76</v>
      </c>
      <c r="I40" s="97"/>
    </row>
    <row r="41" spans="1:9" s="32" customFormat="1" ht="129" customHeight="1">
      <c r="A41" s="90">
        <v>36</v>
      </c>
      <c r="B41" s="79" t="s">
        <v>14</v>
      </c>
      <c r="C41" s="68" t="s">
        <v>55</v>
      </c>
      <c r="D41" s="72">
        <v>5000000</v>
      </c>
      <c r="E41" s="92"/>
      <c r="F41" s="92"/>
      <c r="G41" s="72">
        <v>5000000</v>
      </c>
      <c r="H41" s="98" t="s">
        <v>100</v>
      </c>
      <c r="I41" s="71"/>
    </row>
    <row r="42" spans="1:9" s="44" customFormat="1" ht="110.25" customHeight="1">
      <c r="A42" s="90">
        <v>37</v>
      </c>
      <c r="B42" s="79" t="s">
        <v>14</v>
      </c>
      <c r="C42" s="68" t="s">
        <v>101</v>
      </c>
      <c r="D42" s="91">
        <v>399200</v>
      </c>
      <c r="E42" s="91">
        <v>399200</v>
      </c>
      <c r="F42" s="92"/>
      <c r="G42" s="92"/>
      <c r="H42" s="79" t="s">
        <v>103</v>
      </c>
      <c r="I42" s="71">
        <v>23</v>
      </c>
    </row>
    <row r="43" spans="1:9" s="44" customFormat="1" ht="93" customHeight="1">
      <c r="A43" s="90">
        <v>38</v>
      </c>
      <c r="B43" s="79" t="s">
        <v>14</v>
      </c>
      <c r="C43" s="68" t="s">
        <v>102</v>
      </c>
      <c r="D43" s="91">
        <v>836000</v>
      </c>
      <c r="E43" s="91">
        <v>836000</v>
      </c>
      <c r="F43" s="92"/>
      <c r="G43" s="92"/>
      <c r="H43" s="79" t="s">
        <v>121</v>
      </c>
      <c r="I43" s="71">
        <v>24</v>
      </c>
    </row>
    <row r="44" spans="1:9" s="32" customFormat="1" ht="136.5" customHeight="1">
      <c r="A44" s="90">
        <v>39</v>
      </c>
      <c r="B44" s="79" t="s">
        <v>15</v>
      </c>
      <c r="C44" s="68" t="s">
        <v>57</v>
      </c>
      <c r="D44" s="91">
        <v>6000000</v>
      </c>
      <c r="E44" s="92"/>
      <c r="F44" s="92"/>
      <c r="G44" s="91">
        <v>6000000</v>
      </c>
      <c r="H44" s="98" t="s">
        <v>104</v>
      </c>
      <c r="I44" s="71"/>
    </row>
    <row r="45" spans="1:9" s="32" customFormat="1" ht="138" customHeight="1">
      <c r="A45" s="90">
        <v>40</v>
      </c>
      <c r="B45" s="79" t="s">
        <v>15</v>
      </c>
      <c r="C45" s="68" t="s">
        <v>58</v>
      </c>
      <c r="D45" s="86">
        <v>9462000</v>
      </c>
      <c r="E45" s="92"/>
      <c r="F45" s="92"/>
      <c r="G45" s="86">
        <v>9462000</v>
      </c>
      <c r="H45" s="98" t="s">
        <v>122</v>
      </c>
      <c r="I45" s="71"/>
    </row>
    <row r="46" spans="1:9" s="35" customFormat="1" ht="201.75" customHeight="1">
      <c r="A46" s="90">
        <v>41</v>
      </c>
      <c r="B46" s="79" t="s">
        <v>15</v>
      </c>
      <c r="C46" s="68" t="s">
        <v>41</v>
      </c>
      <c r="D46" s="83">
        <v>21059800</v>
      </c>
      <c r="E46" s="83">
        <v>21059800</v>
      </c>
      <c r="F46" s="92"/>
      <c r="G46" s="92"/>
      <c r="H46" s="98" t="s">
        <v>105</v>
      </c>
      <c r="I46" s="71">
        <v>15</v>
      </c>
    </row>
    <row r="47" spans="1:9" s="43" customFormat="1" ht="409.5" customHeight="1">
      <c r="A47" s="99">
        <v>42</v>
      </c>
      <c r="B47" s="100" t="s">
        <v>15</v>
      </c>
      <c r="C47" s="101" t="s">
        <v>64</v>
      </c>
      <c r="D47" s="102">
        <v>30000000</v>
      </c>
      <c r="E47" s="103"/>
      <c r="F47" s="103"/>
      <c r="G47" s="102">
        <v>30000000</v>
      </c>
      <c r="H47" s="100" t="s">
        <v>107</v>
      </c>
      <c r="I47" s="104"/>
    </row>
    <row r="48" spans="1:9" s="32" customFormat="1" ht="144.75" customHeight="1">
      <c r="A48" s="90">
        <v>43</v>
      </c>
      <c r="B48" s="79" t="s">
        <v>15</v>
      </c>
      <c r="C48" s="68" t="s">
        <v>56</v>
      </c>
      <c r="D48" s="72">
        <v>10300000</v>
      </c>
      <c r="E48" s="92"/>
      <c r="F48" s="92"/>
      <c r="G48" s="72">
        <v>10300000</v>
      </c>
      <c r="H48" s="98" t="s">
        <v>106</v>
      </c>
      <c r="I48" s="71"/>
    </row>
    <row r="49" spans="1:9" s="41" customFormat="1" ht="240.75" customHeight="1">
      <c r="A49" s="105">
        <v>44</v>
      </c>
      <c r="B49" s="106" t="s">
        <v>15</v>
      </c>
      <c r="C49" s="107" t="s">
        <v>32</v>
      </c>
      <c r="D49" s="108">
        <v>5000000</v>
      </c>
      <c r="E49" s="109"/>
      <c r="F49" s="110"/>
      <c r="G49" s="108">
        <v>5000000</v>
      </c>
      <c r="H49" s="106" t="s">
        <v>108</v>
      </c>
      <c r="I49" s="111"/>
    </row>
    <row r="50" spans="1:9" s="32" customFormat="1" ht="315.75" customHeight="1">
      <c r="A50" s="90">
        <v>45</v>
      </c>
      <c r="B50" s="79" t="s">
        <v>15</v>
      </c>
      <c r="C50" s="68" t="s">
        <v>63</v>
      </c>
      <c r="D50" s="91">
        <v>15000000</v>
      </c>
      <c r="E50" s="92"/>
      <c r="F50" s="92"/>
      <c r="G50" s="91">
        <v>15000000</v>
      </c>
      <c r="H50" s="98" t="s">
        <v>124</v>
      </c>
      <c r="I50" s="71"/>
    </row>
    <row r="51" spans="1:9" s="49" customFormat="1" ht="18">
      <c r="B51" s="51"/>
      <c r="D51" s="52"/>
      <c r="E51" s="52"/>
      <c r="I51" s="50"/>
    </row>
    <row r="52" spans="1:9" s="49" customFormat="1" ht="18">
      <c r="B52" s="51"/>
      <c r="D52" s="52"/>
      <c r="I52" s="50"/>
    </row>
    <row r="53" spans="1:9" s="49" customFormat="1" ht="18">
      <c r="B53" s="51"/>
      <c r="I53" s="50"/>
    </row>
    <row r="54" spans="1:9" s="49" customFormat="1" ht="18">
      <c r="B54" s="51"/>
      <c r="E54" s="52"/>
      <c r="I54" s="50"/>
    </row>
    <row r="55" spans="1:9" s="49" customFormat="1" ht="18">
      <c r="B55" s="51"/>
      <c r="E55" s="52"/>
      <c r="I55" s="50"/>
    </row>
    <row r="56" spans="1:9" s="49" customFormat="1" ht="18">
      <c r="B56" s="51"/>
      <c r="I56" s="50"/>
    </row>
    <row r="57" spans="1:9" s="49" customFormat="1" ht="18">
      <c r="B57" s="51"/>
      <c r="I57" s="50"/>
    </row>
  </sheetData>
  <mergeCells count="4">
    <mergeCell ref="I4:I5"/>
    <mergeCell ref="E4:E5"/>
    <mergeCell ref="F4:F5"/>
    <mergeCell ref="G4:G5"/>
  </mergeCells>
  <phoneticPr fontId="11" type="noConversion"/>
  <pageMargins left="0.15748031496062992" right="0.11811023622047245" top="0.47244094488188981" bottom="0.23622047244094491" header="0.31496062992125984" footer="0.31496062992125984"/>
  <pageSetup paperSize="9" scale="80" orientation="landscape" r:id="rId1"/>
  <headerFooter>
    <oddHeader>&amp;R&amp;P</oddHeader>
    <oddFooter>&amp;Cpage&amp;P/&amp;N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ปก</vt:lpstr>
      <vt:lpstr>สรุปข้อเสนอและผลการพิจารณา</vt:lpstr>
      <vt:lpstr>ฟอร์มผลโครงการ</vt:lpstr>
      <vt:lpstr>ปก!Print_Area</vt:lpstr>
      <vt:lpstr>ฟอร์มผลโครงการ!Print_Area</vt:lpstr>
      <vt:lpstr>ฟอร์มผลโครงการ!Print_Titles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jintawan</dc:creator>
  <cp:lastModifiedBy>WincoolV5</cp:lastModifiedBy>
  <cp:lastPrinted>2011-09-16T10:09:37Z</cp:lastPrinted>
  <dcterms:created xsi:type="dcterms:W3CDTF">2009-12-15T02:39:30Z</dcterms:created>
  <dcterms:modified xsi:type="dcterms:W3CDTF">2011-09-16T10:09:38Z</dcterms:modified>
</cp:coreProperties>
</file>