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6420" windowWidth="19050" windowHeight="2220" tabRatio="938" activeTab="5"/>
  </bookViews>
  <sheets>
    <sheet name="กลุ่มอันดามัน-รายโครงการ" sheetId="66" r:id="rId1"/>
    <sheet name="กลุ่มอันดามัน-สรุป" sheetId="67" r:id="rId2"/>
    <sheet name="ภูเก็ต-รายโครงการ" sheetId="68" r:id="rId3"/>
    <sheet name="ภูเก็ต-สรุป" sheetId="69" r:id="rId4"/>
    <sheet name="ตรัง-รายโครงการ" sheetId="72" r:id="rId5"/>
    <sheet name="ตรัง-สรุป" sheetId="73" r:id="rId6"/>
    <sheet name="ปก" sheetId="74" r:id="rId7"/>
    <sheet name="Sheet2" sheetId="75" r:id="rId8"/>
  </sheets>
  <definedNames>
    <definedName name="_xlnm.Print_Area" localSheetId="0">'กลุ่มอันดามัน-รายโครงการ'!$A$1:$I$21</definedName>
    <definedName name="_xlnm.Print_Area" localSheetId="6">ปก!$A$1:$H$24</definedName>
    <definedName name="_xlnm.Print_Area" localSheetId="2">'ภูเก็ต-รายโครงการ'!$A$1:$I$43</definedName>
    <definedName name="_xlnm.Print_Titles" localSheetId="0">'กลุ่มอันดามัน-รายโครงการ'!$4:$6</definedName>
    <definedName name="_xlnm.Print_Titles" localSheetId="4">'ตรัง-รายโครงการ'!$4:$6</definedName>
    <definedName name="_xlnm.Print_Titles" localSheetId="2">'ภูเก็ต-รายโครงการ'!$4:$6</definedName>
  </definedNames>
  <calcPr calcId="125725"/>
</workbook>
</file>

<file path=xl/calcChain.xml><?xml version="1.0" encoding="utf-8"?>
<calcChain xmlns="http://schemas.openxmlformats.org/spreadsheetml/2006/main">
  <c r="C11" i="73"/>
  <c r="E13"/>
  <c r="I13"/>
  <c r="E27" i="72"/>
  <c r="E52"/>
  <c r="F52"/>
  <c r="G52"/>
  <c r="D52"/>
  <c r="D54" s="1"/>
  <c r="H13" i="73"/>
  <c r="D13"/>
  <c r="D11"/>
  <c r="E11"/>
  <c r="F11"/>
  <c r="F13" s="1"/>
  <c r="F16" s="1"/>
  <c r="G11"/>
  <c r="H11"/>
  <c r="I11"/>
  <c r="J11"/>
  <c r="J13" s="1"/>
  <c r="F16" i="67"/>
  <c r="F17" i="69"/>
  <c r="E12"/>
  <c r="C12"/>
  <c r="F14"/>
  <c r="F12"/>
  <c r="D14"/>
  <c r="D12"/>
  <c r="H11" i="67"/>
  <c r="H13" s="1"/>
  <c r="E11"/>
  <c r="D11"/>
  <c r="C11"/>
  <c r="E43" i="68"/>
  <c r="D43"/>
  <c r="F8" i="67"/>
  <c r="F11" s="1"/>
  <c r="F13" s="1"/>
  <c r="G30" i="72"/>
  <c r="G29"/>
  <c r="E19" i="66"/>
  <c r="F19"/>
  <c r="D20"/>
  <c r="D21" s="1"/>
  <c r="D19"/>
  <c r="D13" i="67" l="1"/>
</calcChain>
</file>

<file path=xl/sharedStrings.xml><?xml version="1.0" encoding="utf-8"?>
<sst xmlns="http://schemas.openxmlformats.org/spreadsheetml/2006/main" count="417" uniqueCount="251">
  <si>
    <t>ยุทธศาสตร์</t>
  </si>
  <si>
    <t>โครงการ</t>
  </si>
  <si>
    <t>งบหน้าแผนงาน/โครงการและงบประมาณตามแผนปฏิบัติราชการประจำปีของจังหวัด</t>
  </si>
  <si>
    <t>และคำของบประมาณรายจ่ายประจำปีงบประมาณ พ.ศ. 2555</t>
  </si>
  <si>
    <t>วงเงินปี 2555</t>
  </si>
  <si>
    <t>ที่</t>
  </si>
  <si>
    <t>โครงการ/กิจกรรมที่เสนอใช้งบประมาณจังหวัด</t>
  </si>
  <si>
    <t>จำนวน</t>
  </si>
  <si>
    <t>บาท</t>
  </si>
  <si>
    <t>รวมทั้งหมด</t>
  </si>
  <si>
    <t>สรุปข้อเสนอ และผลพิจารณา</t>
  </si>
  <si>
    <t>เห็นควรสนับสนุนงบประมาณ</t>
  </si>
  <si>
    <t>ลำดับความ สำคัญ</t>
  </si>
  <si>
    <t>หักค่าใช้จ่ายในการบริหารงานกลุ่มจังหวัดแบบบูรณาการ</t>
  </si>
  <si>
    <t>ค่าใช้จ่ายในการบริหารงานจังหวัดแบบบูรณาการ</t>
  </si>
  <si>
    <t>โครงการวางแผนระบบการพัฒนาและบริหารจัดการน้ำกลุ่มจังหวัดภาคใต้ฝั่งอันดามัน</t>
  </si>
  <si>
    <t>โครงการพัฒนาชุมชนเพื่อเตรียมพร้อมรับภัยพิบัติ</t>
  </si>
  <si>
    <t>โครงการจัดตั้งศูนย์การเรียนรู้วัฒนธรรมอันดามัน (เส้นทางสายไหมทะเลอันดามัน)</t>
  </si>
  <si>
    <t>โครงการอนุรักษ์ฟื้นฟูทรัพยากรธรรมชาติและสิ่งแวดล้อมอย่างยั่งยืน</t>
  </si>
  <si>
    <t>โครงการปกป้องทะเลอันดามัน</t>
  </si>
  <si>
    <t>โครงการอันดามันเกทเวย์  (Andaman Gate way)</t>
  </si>
  <si>
    <t>โครงการพัฒนาและเชื่อมโยงแหล่งท่องเที่ยวเชิงนิเวศ เชิงเกษตร/วิถีชีวิตและภูมิปัญญาท้องถิ่น</t>
  </si>
  <si>
    <t>พิพิธภัณฑ์เรือหลวงลันตาและอุทยานการเรียนรู้กลุ่มจังหวัดภาคใต้ฝั่งอันดามันเฉลิมพระเกียรติพระบาทสมเด็จพระเจ้าอยู่หัว ๘๔ พรรษา</t>
  </si>
  <si>
    <t>โครงการพัฒนาผลิตภัณฑ์ OTOP เพื่อเป็นสินค้าที่ระลึกของกลุ่มจังหวัด</t>
  </si>
  <si>
    <t>โครงการส่งเสริมกิจกรรมการท่องเที่ยวใหม่เพื่อตอบสนองนักท่องเที่ยวโดยเฉพาะด้านการท่องเที่ยวเชิงนิเวศ</t>
  </si>
  <si>
    <t>โครงการจัดประชาสัมพันธ์การท่องเที่ยว Andaman All Seasons และ Andaman Welcome You</t>
  </si>
  <si>
    <t>ยุทธศาสตร์ที่ 1: การบริหารจัดการโครงสร้างและบริการพื้นฐาน ตลอดจน  ทรัพยากรธรรมชาติและสิ่งแวดล้อมให้เกิดการพัฒนาที่ยั่งยืน</t>
  </si>
  <si>
    <t xml:space="preserve">ยุทธศาสตร์ที่ 2: การพัฒนาสินค้าและบริการด้านการท่องเที่ยวที่สอดคล้องกับศักยภาพของทรัพยากร ธรรมชาติ วัฒนธรรม สังคมและชุมชน </t>
  </si>
  <si>
    <t xml:space="preserve">ค่าใช้จ่ายในการบริหารงานกลุ่มจังหวัดแบบบูรณาการ
</t>
  </si>
  <si>
    <t>รวม 12 โครงการ (ส่วนที่จัดลำดับความสำคัญ)</t>
  </si>
  <si>
    <t xml:space="preserve">ยุทธศาสตร์ที่ 3 : การบริหารจัดการด้านการตลาดเชิงบูรณาการ  </t>
  </si>
  <si>
    <t>การบริหารจัดการโครงสร้างและบริการพื้นฐาน ตลอดจนทรัพยากรธรรมชาติและสิ่งแวดล้อมให้เกิดการพัฒนาที่ยั่งยืน</t>
  </si>
  <si>
    <t xml:space="preserve">การบริหารจัดการด้านการตลาดเชิงบูรณาการ  </t>
  </si>
  <si>
    <t>พัฒนาการท่องเที่ยวสู่มาตรฐานสากล</t>
  </si>
  <si>
    <t>ยุทธศาสตร์ที่ 1 : พัฒนาการท่องเที่ยวสู่มาตรฐานสากล</t>
  </si>
  <si>
    <t>ยุทธศาสตร์ที่ 2 : พัฒนาคุณภาพชีวิต เอกลักษณ์และวัฒนธรรมวัฒนธรรม</t>
  </si>
  <si>
    <t>พัฒนาทรัพยากรธรรมชาติและสิ่งแวดล้อมสู่ความยั่งยืน</t>
  </si>
  <si>
    <t>ยุทธศาสตร์ที่ 3 : พัฒนาทรัพยากรธรรมชาติและสิ่งแวดล้อมสู่ความยั่งยืน</t>
  </si>
  <si>
    <t>ยุทธศาสตร์ที่  4 : การพัฒนาระบบบริหารงานให้มีความเป็นเลิศ</t>
  </si>
  <si>
    <t>พัฒนาคุณภาพชีวิต เอกลักษณ์และวัฒนธรรมวัฒนธรรม</t>
  </si>
  <si>
    <t>การพัฒนาระบบบริหารงานให้มีความเป็นเลิศ</t>
  </si>
  <si>
    <t xml:space="preserve"> ไม่มีโครงการ</t>
  </si>
  <si>
    <t>โครงการภูเก็ตเมืองปลอดภัย</t>
  </si>
  <si>
    <t xml:space="preserve">โครงการวางทุ่นผูกจอดเรือบริเวณอ่าวฉลองและบริเวณอ่าวปอ </t>
  </si>
  <si>
    <t>โครงการพัฒนาคุณภาพแรงงานในอุตสาหกรรมท่องเที่ยวเพื่อเพิ่มคุณภาพแรงงานและแก้ไขปัญหาขาดแคลน
แรงงาน</t>
  </si>
  <si>
    <t xml:space="preserve">โครงการก่อสร้างจุดชมวิวพร้อมปรับภูมิทัศน์หาดแหลมสิงห์ </t>
  </si>
  <si>
    <t>โครงการฝึกอบรมคนประจำเรือและผู้เกี่ยวข้องกับการขนส่งทางน้ำในพื้นที่จังหวัดภูเก็ต</t>
  </si>
  <si>
    <t>โครงการก่อสร้างปรับปรุงถนนวิชิตสงครามบริเวณหน้าเทศบาลเมืองกะทู้ กม.7+750-กม.8+250</t>
  </si>
  <si>
    <t xml:space="preserve">โครงการปรับปรุงภูมิทัศน์ทางเดินศึกษาธรรมชาติตามรอยเบื้องพระยุคลบาทสมเด็จพระเทพรัตนราชสุดาฯ สยามบรมราชกุมารี </t>
  </si>
  <si>
    <t>โครงการพัฒนาแหลมพรหมเทพ ตำบลราไวย์ อำเภอเมือง</t>
  </si>
  <si>
    <t>โครงการเพิ่มประสิทธิภาพเส้นทางเข้าแหล่งท่องเที่ยวหาดกมลา</t>
  </si>
  <si>
    <t>โครงการเพิ่มประสิทธิภาพเส้นทางเข้าแหล่งท่องเที่ยวหาดกะรน</t>
  </si>
  <si>
    <t>โครงการจัดภูมิทัศน์บริเวณชายหาดกมลา</t>
  </si>
  <si>
    <t>โครงการเพิ่มประสิทธิภาพเส้นทางเข้าแหล่งท่องเที่ยวหาดป่าตอง</t>
  </si>
  <si>
    <t>โครงการปรับปรุงช่องจราจรเพื่อเพิ่มประสิทธิภาพบริเวณด่านตรวจท่าฉัตรไชย</t>
  </si>
  <si>
    <t>โครงการก่อสร้างถนนคอนกรีตสายกะทู้-นาเกาะ</t>
  </si>
  <si>
    <t>โครงการก่อสร้างปรับปรุงถนนอนุภาษภูเก็ตการ</t>
  </si>
  <si>
    <t>โครงการเสริมผิวและขยายผิวจราจรด้วยแอสฟัลต์ติกคอนกรีตและก่อสร้างคูระบายน้ำถนนร่วมพัฒนา หมู่ที่ 3</t>
  </si>
  <si>
    <t>โครงการปรับภูมิทัศน์หาดยามู</t>
  </si>
  <si>
    <t>โครงการก่อสร้างถนนลาดยางแอสฟัลท์ติกคอนกรีตสายนาสร้อย หมู่ 4 เชื่อมต่อ หมู่ 6 ต.เชิงทะเล</t>
  </si>
  <si>
    <t>โครงการก่อสร้างและปรับปรุงผิวจราจรแอสฟัลท์ติกคอน กรีต สายบันยันทรี-หาดลายัน หมู่ที่ 4,6 ตำบลเชิงทะเล</t>
  </si>
  <si>
    <t>โครงการส่งเสริมกิจกรรมการท่องเที่ยวพื้นที่ศิลปวัฒนธรรมรูปแบบสถาปัตยกรรมชิโน-โปรตุเกส จังหวัดภูเก็ต</t>
  </si>
  <si>
    <t>โครงการป้องกันและแก้ไขปัญหายาเสพติด</t>
  </si>
  <si>
    <t>โครงการส่งเสริมพัฒนาศักยภาพพืชเศรษฐกิจสิ่งบ่งชี้ทางภูมิศาสตร์ สับปะรดภูเก็ต</t>
  </si>
  <si>
    <t>โครงการพัฒนาทักษะและอาชีพด้านการบริการและงานเชื่อมซ่อมบำรุงและเชื่อมโครงสร้างโลหะ</t>
  </si>
  <si>
    <t>โครงการลดจำนวนสุนัขและการแพร่พันธุ์ของสุนัขโดยรอบพื้นที่แหล่งท่องเที่ยวภูเก็ต ปี 2555</t>
  </si>
  <si>
    <t>โครงการยกระดับมาตรฐานฟาร์มเพาะเลี้ยงสัตว์น้ำสู่มาตรฐานฟาร์ม GAP</t>
  </si>
  <si>
    <t>โครงการส่งเสริมและพัฒนาสินค้าชุมชนภูเก็ต</t>
  </si>
  <si>
    <t>โครงการสนับสนุนแผนพัฒนาวิสาหกิจชุมชนจังหวัดภูเก็ต</t>
  </si>
  <si>
    <t>โครงการพัฒนาระบบส่งน้ำอ่างเก็บน้ำคลองบางเหนียวดำ</t>
  </si>
  <si>
    <t>โครงการอนุรักษ์พันธุกรรมพืชอันเนื่องมาจากพระราชดำริสมเด็จพระเทพรัตนราชสุดาฯ สยามบรมราชกุมารี</t>
  </si>
  <si>
    <t>โครงการระบบประปาเขาเก็ตหนี</t>
  </si>
  <si>
    <t>โครงการป้องกันการรุกล้ำลำน้ำ</t>
  </si>
  <si>
    <t>โครงการภูเก็ตเมืองงามด้วยความสะอาด</t>
  </si>
  <si>
    <t>โครงการภูเก็ตเขียว (ส่งเสริมพลังงานทดแทนเกาะโหลนและศูนย์การเรียนรู้เทือกเขากมลา)</t>
  </si>
  <si>
    <t>โครงการติดตั้งกังหันชัยพัฒนาอันเนื่องมาจากพระราชดำริ</t>
  </si>
  <si>
    <t>35 โครงการ</t>
  </si>
  <si>
    <t>ยุทธศาสตร์ 1 : การพัฒนาการผลิตภาคการเกษตร อุตสาหกรรมเกษตร และ ผลิตภัณฑ์ชุมชน</t>
  </si>
  <si>
    <t>การพัฒนาการผลิตภาคการเกษตร อุตสาหกรรมเกษตร และ ผลิตภัณฑ์ชุมชน</t>
  </si>
  <si>
    <t>ทำการเกษตรผสมผสานภายใต้ศูนย์เรียนรู้เศรษฐกิจพอเพียงจังหวัดตรัง</t>
  </si>
  <si>
    <t xml:space="preserve">ส่งเสริมการพัฒนาอาชีพตามแนวทางเศรษฐกิจพอเพียง  </t>
  </si>
  <si>
    <t>ศูนย์เรียนรู้เศรษฐกิจพอเพียงในโรงเรียนจังหวัดตรัง</t>
  </si>
  <si>
    <t>พัฒนาศักยภาพการประกอบกิจกรรมของวิสาหกิจชุมชน</t>
  </si>
  <si>
    <t>เพิ่มประสิทธิภาพการปลูกข้าวนาปี</t>
  </si>
  <si>
    <t>ปรับปรุงประสิทธิภาพการผลิตยางพาราในสถาบันเกษตรกร</t>
  </si>
  <si>
    <t xml:space="preserve">สร้างสรรค์คุณค่าการพัฒนาผลิตภัณฑ์ (Value Creation) </t>
  </si>
  <si>
    <t xml:space="preserve">จัดกิจกรรม Road Show สี่ภาค OTOP จังหวัดตรัง   </t>
  </si>
  <si>
    <t xml:space="preserve">ก่อสร้างถนนคอนกรีตเสริมเหล็กสายโคกแต้ว-หลักขัน-ไร่ควน  ต.ทุ่งยาว อ.ปะเหลียน   </t>
  </si>
  <si>
    <t xml:space="preserve">ปรับปรุงถนนเพื่อการเกษตรในชุมชนและการท่องเที่ยว    </t>
  </si>
  <si>
    <t xml:space="preserve">ขยายไหล่และปรับปรุงทาง สาย ตง.3002 แยกทางหลวงหมายเลข 419–บ้านหลังเขา  อำเภอเมือง,วังวิเศษ   </t>
  </si>
  <si>
    <t xml:space="preserve">ก่อสร้างท่าเทียบเรือเทศบาลตำบลทุ่งยาว อ.ปะเหลียน        </t>
  </si>
  <si>
    <t xml:space="preserve">พัฒนาแหล่งน้ำโดยท้องถิ่นมีส่วนร่วม    </t>
  </si>
  <si>
    <t xml:space="preserve">พัฒนาเขตเศรษฐกิจสามฝ่าย อินโดนีเซีย มาเลเซีย และไทย </t>
  </si>
  <si>
    <t>ก่อสร้างโรงงานแปรรูปผลิตภัณฑ์ยางคอมปาวด์</t>
  </si>
  <si>
    <t>ยุทธศาสตร์ 2 : การพัฒนาการท่องเที่ยวเชิงอนุรักษ์ ประวัติศาสตร์ และวัฒนธรรม ควบคู่ไปการจัดการทรัพยากรธรรมชาติและ  พลังงานอย่างยั่งยืน</t>
  </si>
  <si>
    <t>การพัฒนาการท่องเที่ยวเชิงอนุรักษ์ ประวัติศาสตร์ และวัฒนธรรม ควบคู่ไปการจัดการทรัพยากรธรรมชาติและ  พลังงานอย่างยั่งยืน</t>
  </si>
  <si>
    <t>โครงการปรับเปลี่ยนเครื่องมือประมงประจำที่ประเภทโพงพางและโป๊ะน้ำตื้น</t>
  </si>
  <si>
    <t>โครงการปรับปรุงเพิ่มเติมอาคารเอนกประสงค์เพื่อการกีฬาและท่องเที่ยว</t>
  </si>
  <si>
    <t>โครงการงานขยายทางจราจร ทางหลวงหมายเลข 4270 กม.0+000 -กม.2+925</t>
  </si>
  <si>
    <t>โครงการจัดทำห้องน้ำ ถังเก็บน้ำและห้องบรรยายเกาะเหลาเหลียงเหนือ</t>
  </si>
  <si>
    <t>โครงการก่อสร้างฝายชะลอน้ำแม่น้ำตรัง</t>
  </si>
  <si>
    <t xml:space="preserve">โครงการอนุรักษ์ทรัพยากรพะยูนและหญ้าทะเลจังหวัดตรัง </t>
  </si>
  <si>
    <t xml:space="preserve">ก่อสร้างเขื่อนป้องกันตลิ่งริมแม่น้ำตรัง(บ้านบินหยี หมู่ที่ 5 ต.ควนธานี  และบ้านในลุ่ม   หมู่ 3  ตำบลย่านซื่อ  อ.กันตัง </t>
  </si>
  <si>
    <t>โครงการก่อสร้างฝายเฉลิมพระเกียรติ ต.นาหมื่นศรี   อ.นาโยง</t>
  </si>
  <si>
    <t>โครงการอนุรักษ์และฟื้นฟูทรัพยากรป่าไม้ริมฝั่งแม่น้ำตรัง</t>
  </si>
  <si>
    <t xml:space="preserve">โครงการปรับปรุงภูมิทัศน์วัฒนธรรมควนตำหนักจันทน์     </t>
  </si>
  <si>
    <t>ยุทธศาสตร์ 3 : ส่งเสริมให้เป็นเมืองแห่งการเรียนรู้ พัฒนาทรัพยากรมนุษย์  และสังคมให้มีคุณภาพ</t>
  </si>
  <si>
    <t>ส่งเสริมให้เป็นเมืองแห่งการเรียนรู้ พัฒนาทรัพยากรมนุษย์  และสังคมให้มีคุณภาพ</t>
  </si>
  <si>
    <t>โครงการแก้ปัญหาเด็กยากจนด้วยการพัฒนาทักษะอาชีพ</t>
  </si>
  <si>
    <t>โครงการแก้ไขปัญหาการแพร่ระบาดของโรคเอดส์  จังหวัดตรัง  ปี 2555</t>
  </si>
  <si>
    <t xml:space="preserve">สนับสนุนการแพทย์แผนไทยและการแพทย์ทางเลือก   </t>
  </si>
  <si>
    <t>พัฒนาจิตอาสาเครือข่ายชุมชนและครอบครัว</t>
  </si>
  <si>
    <t>พัฒนาภาคีเครือข่ายเพื่อขับเคลื่อนหลักปรัชญาเศรษฐกิจพอเพียงสู่การพัฒนาคุณภาพชีวิตผู้เรียน.</t>
  </si>
  <si>
    <t>โครงการพัฒนาแหล่งเรียนรู้เพื่อการท่องเที่ยวเชิงอนุรักษ์และฟื้นฟูวัฒนธรรม วิสาหกิจชุมชน ลุ่มแม่น้ำตรังแบบมีส่วนร่วม</t>
  </si>
  <si>
    <t xml:space="preserve">โครงการลานกีฬาตรังสร้างสุขภาพสมบูรณ์ </t>
  </si>
  <si>
    <t>โครงการพัฒนาประสิทธิภาพการป้องกันและแก้ไขปัญหายาเสพติด  จังหวัดตรัง</t>
  </si>
  <si>
    <t>โครงการส่งเสริมแหล่งเรียนรู้จัดการพลังงานอย่างยั่งยืน</t>
  </si>
  <si>
    <t>ปรับลดงบประมาณ</t>
  </si>
  <si>
    <t>วงเงินปี 2555 (บาท)</t>
  </si>
  <si>
    <t>ชื่อโครงการ</t>
  </si>
  <si>
    <t>เห็นควรสนับสนุนงบประมาณ (บาท)</t>
  </si>
  <si>
    <t>ปรับลดงบประมาณ (บาท)</t>
  </si>
  <si>
    <t>กิจกรรม/ความเห็น</t>
  </si>
  <si>
    <t xml:space="preserve"> </t>
  </si>
  <si>
    <t>กลุ่มภาคใต้ฝั่งอันดามัน</t>
  </si>
  <si>
    <t>จังหวัดตรัง</t>
  </si>
  <si>
    <t>ลำดับความสำคัญของจังหวัด</t>
  </si>
  <si>
    <t xml:space="preserve">ก่อสร้างถนน ค.ส.ล. สายห้วยตราบ หมู่ที่ 7 ตำบลเขาปูน –หมู่ที่ 7 ตำบลท่างิ้ว  อ.ห้วยยอด </t>
  </si>
  <si>
    <t>ไม่ควรสนับสนุนงบประมาณ</t>
  </si>
  <si>
    <t>รวม 12 โครงการ</t>
  </si>
  <si>
    <t>รวม 44 โครงการ</t>
  </si>
  <si>
    <t>รวม 44 โครงการ (ส่วนที่จัดลำดับความสำคัญ)</t>
  </si>
  <si>
    <r>
      <rPr>
        <b/>
        <sz val="9"/>
        <color indexed="8"/>
        <rFont val="Tahoma"/>
        <family val="2"/>
      </rPr>
      <t>กิจกรรม</t>
    </r>
    <r>
      <rPr>
        <u/>
        <sz val="9"/>
        <color indexed="8"/>
        <rFont val="Tahoma"/>
        <family val="2"/>
      </rPr>
      <t xml:space="preserve">
</t>
    </r>
    <r>
      <rPr>
        <sz val="9"/>
        <color indexed="8"/>
        <rFont val="Tahoma"/>
        <family val="2"/>
      </rPr>
      <t xml:space="preserve">1. ศึกษาปริมาณความต้องการใช้น้ำสำหรับกิจกรรมต่าง ๆ ในพื้นที่
2. ศึกษาศักยภาพของแหล่งน้ำที่มีอยู่ และปริมาณน้ำต้นทุนในพื้นที่และศักยภาพของแหล่งน้ำนอกพื้นที่ และโดยเฉพาะเขื่อนรัชชประภา และแหล่งน้ำอื่นๆที่เหมาะสม
3. ศึกษาทางเลือกของการพัฒนาแหล่งน้ำที่เหมาะสม ทั้งในเชิงพาณิชย์และสังคม โดยพิจารณาทั้งแหล่งน้ำในพื้นที่และนอกพื้นที่
4. ศึกษาความเหมาะสมและจัดทำแผนแม่บทการบริหารจัดการน้ำ โดยการเชื่อมโยงโครงข่ายน้ำเพื่อให้เกิดประสิทธิภาพในการบริหารจัดการ
5. ศึกษาคุณภาพน้ำ และศึกษาผลกระทบด้านสิ่งแวดล้อม
6. จัดประชุม ประชาสัมพันธ์โครงการเพื่อเปิดโอกาสให้ประชาชนได้มีส่วนร่วมในการให้ข้อเสนอแนะแนวทางการพัฒนา
7. ศึกษา สำรวจ ออกแบบ และจัดทำปริมาณงาน/ราคางาน ของโครงการที่มีความสำคัญตามแผนการดำเนินงานระยะเร่งด่วน 
8. จัดทำระบบฐานข้อมูลสารสนเทศ (GIS) ของแหล่งน้ำ สำหรับเพื่อการวางแผน วิเคราะห์ บริหารจัดการข้อมูลแหล่งน้ำ (จังหวัดกระบี่/โครงการชลประทานภูเก็ต)
</t>
    </r>
    <r>
      <rPr>
        <b/>
        <sz val="9"/>
        <color indexed="8"/>
        <rFont val="Tahoma"/>
        <family val="2"/>
      </rPr>
      <t>ความเห็น</t>
    </r>
    <r>
      <rPr>
        <sz val="9"/>
        <color indexed="8"/>
        <rFont val="Tahoma"/>
        <family val="2"/>
      </rPr>
      <t xml:space="preserve"> โครงการขาดรายละเอียดประกอบการพิจารณา ควรจัดไว้ในลำดับสุดท้าย</t>
    </r>
    <r>
      <rPr>
        <u/>
        <sz val="9"/>
        <color indexed="8"/>
        <rFont val="Tahoma"/>
        <family val="2"/>
      </rPr>
      <t xml:space="preserve">
</t>
    </r>
  </si>
  <si>
    <r>
      <rPr>
        <b/>
        <sz val="9"/>
        <color indexed="8"/>
        <rFont val="Tahoma"/>
        <family val="2"/>
      </rPr>
      <t>กิจกรรม</t>
    </r>
    <r>
      <rPr>
        <sz val="9"/>
        <color indexed="8"/>
        <rFont val="Tahoma"/>
        <family val="2"/>
      </rPr>
      <t xml:space="preserve">
1. พัฒนาอาสาสมัครช่วยเหลือผู้ประสบภัยทางทะเล โดยคัดเลือกกลุ่มเป้าหมายจากองค์กรปกครองส่วนท้องถิ่น อาสาสมัคร และประชาชน
2. ฝึกอบรมเพื่อพัฒนาให้มีความรู้ทั้งภาคทฤษฎีและการปฏิบัติในการช่วยเหลือผู้ประสบภัยทางน้ำ
3. ฝึกซ้อมแผนสมมติสถานการณ์จริงร่วมกับหน่วยงานและผู้ที่เกี่ยวข้อง
4. คัดเลือกชุมชนพื้นที่เป้าหมายดำเนินการจังหวัดละ 2 ชุมชน จัดประชุมหัวหน้าครัวเรือนระดมสมอง
5. จัดตั้งคณะกรรมการป้องกันและบรรเทาสาธารณภัยชุมชน
6. จัดตั้งศูนย์เตรียมพร้อมป้องกันภัยประจำชุมชนเพื่อฝึกซ้อมแผนป้องกันและบรรเทาสาธารณภัยของชุมชนและจัดหาเครื่องมืออุปกรณ์ที่จำเป็นในการเตือนภัยแก่ชุมชน เช่น ไซเรนเตือนภัย เครื่องวัดปริมาณน้ำฝน (ศูนย์ป้องกันและบรรเทาสาธารณภัย เขต 18 ภูเก็ต)
</t>
    </r>
    <r>
      <rPr>
        <b/>
        <sz val="9"/>
        <color indexed="8"/>
        <rFont val="Tahoma"/>
        <family val="2"/>
      </rPr>
      <t xml:space="preserve">ความเห็น </t>
    </r>
    <r>
      <rPr>
        <sz val="9"/>
        <color indexed="8"/>
        <rFont val="Tahoma"/>
        <family val="2"/>
      </rPr>
      <t>ส่งเสริมการมีส่วนร่วมของชุมชนในการเตรียมความพร้อมรับภัยพิบัติ</t>
    </r>
  </si>
  <si>
    <r>
      <rPr>
        <b/>
        <sz val="9"/>
        <color indexed="8"/>
        <rFont val="Tahoma"/>
        <family val="2"/>
      </rPr>
      <t>กิจกรรม</t>
    </r>
    <r>
      <rPr>
        <sz val="9"/>
        <color indexed="8"/>
        <rFont val="Tahoma"/>
        <family val="2"/>
      </rPr>
      <t xml:space="preserve">
1. การประชุมเชิงปฏิบัติการสร้างจิตสำนึกให้ผู้ประกอบการและนักท่องเที่ยวจำนวน 10 รุ่นๆ ละ 100 คน ในพื้นที่ 5 จังหวัด
2. อันดามันปลอดโฟม รณรงค์สร้าง Action เพื่อกระตุ้นจิตสำนึก 
3. ตรวจวัดคุณภาพน้ำทะเล จำนวน 50 หาด และตรวจวัดคุณภาพน้ำในคลองที่ไหลลงสู่ทะเลจำนวน 50 คลอง ในพื้นที่ 5 จังหวัด 
4. พัฒนาแหล่งน้ำในการเพิ่มความอุดมสมบูรณ์ของทรัพยากรธรรมชาติ เพื่อสนับสนุนการท่องเที่ยวในพื้นที่ 5 จังหวัด
5.ใช้จุลินทรีย์ขจัดน้ำเสีย  ผลิตปุ๋ยชีวภาพจากขยะ ในพื้นที่ 5 จังหวัด
6.รณรงค์ทำความสะอาดชายหาด ในพื้นที่ 5 จังหวัด จำนวน 50  แห่ง
7. รณรงค์เก็บขยะใต้ทะเล  โดยการดำน้ำเก็บขยะและทำความสะอาดแนวปะการัง   ในพื้นที่ 5 จังหวัด จำนวน  10  แห่ง (สำนักงานทรัพยากรธรรมชาติและสิ่งแวดล้อมจังหวัดกระบี่)
</t>
    </r>
    <r>
      <rPr>
        <b/>
        <sz val="9"/>
        <color indexed="8"/>
        <rFont val="Tahoma"/>
        <family val="2"/>
      </rPr>
      <t>ความเห็น</t>
    </r>
    <r>
      <rPr>
        <sz val="9"/>
        <color indexed="8"/>
        <rFont val="Tahoma"/>
        <family val="2"/>
      </rPr>
      <t xml:space="preserve"> ส่งเสริมการอนุรักษ์ทรัพยากรธรรมชาติและสิ่งแวดล้อม</t>
    </r>
  </si>
  <si>
    <r>
      <rPr>
        <b/>
        <sz val="9"/>
        <color indexed="8"/>
        <rFont val="Tahoma"/>
        <family val="2"/>
      </rPr>
      <t>กิจกรรม</t>
    </r>
    <r>
      <rPr>
        <sz val="9"/>
        <color indexed="8"/>
        <rFont val="Tahoma"/>
        <family val="2"/>
      </rPr>
      <t xml:space="preserve">
1. สร้างเครือข่ายเฝ้าระวังทรัพยากรทางทะเลและชายฝั่งอันดามัน โดยการฝึกอบรมอย่างต่อเนื่อง จำนวน 10 รุ่น (จังหวัดละ 2 รุ่น ๆ ละ 80 คน) 800 คน (3,366,000)
2. วางทุ่นจอดเรือป้องกันแนวปะการังถูกทำลาย และจัดทำติดตั้งทุ่นจอดเรือแบบฐานคอนกรีตเสริมเหล็กขนาดฐานไม่น้อยกว่า  4 ตัน พร้อมติดตั้ง จำนวน 150 ชุด (8,500,000)
3. ท่าเทียบเรือลอยน้ำบริเวณเขาน้ำล้น อุทยานแห่งชาติอ่าวพังงา โดยมีขนาดโบ๊ะ กว้าง 4x8 เมตร ขนาดทางเดิน กว้าง 2x100 เมตร (12,000,000)
(สำนักงานทรัพยากรธรรมชาติและสิ่งแวดล้อมจังหวัดพังงา)
</t>
    </r>
    <r>
      <rPr>
        <b/>
        <sz val="9"/>
        <color indexed="8"/>
        <rFont val="Tahoma"/>
        <family val="2"/>
      </rPr>
      <t>ความเห็น</t>
    </r>
    <r>
      <rPr>
        <sz val="9"/>
        <color indexed="8"/>
        <rFont val="Tahoma"/>
        <family val="2"/>
      </rPr>
      <t xml:space="preserve"> ส่งเสริมการอนุรักษ์ทรัพยากรทางทะเลและชายฝั่ง
</t>
    </r>
  </si>
  <si>
    <r>
      <rPr>
        <b/>
        <sz val="9"/>
        <color indexed="8"/>
        <rFont val="Tahoma"/>
        <family val="2"/>
      </rPr>
      <t xml:space="preserve">กิจกรรม
</t>
    </r>
    <r>
      <rPr>
        <sz val="9"/>
        <color indexed="8"/>
        <rFont val="Tahoma"/>
        <family val="2"/>
      </rPr>
      <t xml:space="preserve">1. สัมมนาคณะกรรมการเครือข่าย OTOP กลุ่มจังหวัดภาคใต้ฝั่งอันดามัน 1 รุ่น 2 วัน เป้าหมายเครือข่ายจังหวัดละ 7 คน รวม 35 คน 
2. การพัฒนารูปแบบผลิตภัณฑ์เป็นผลิตภัณฑ์ที่ระลึกของกลุ่มจังหวัด 
3. การจัดงานมหกรรมสินค้า OTOP กลุ่มจังหวัดภาคใต้ฝั่งอันดามัน 
4. การจัดแสดง สาธิตและจำหน่ายสินค้า OTOP Road Show ของกลุ่มจังหวัดภาคใต้ฝั่งอันดามัน 
5. การส่งเสริมพัฒนาหมู่บ้านท่องเที่ยว OTOP ของกลุ่มจังหวัดภาคใต้ฝั่งอันดามัน จำนวน 5 หมู่บ้าน (สำนักงานพัฒนาชุมชนจังหวัดภูเก็ต)
</t>
    </r>
    <r>
      <rPr>
        <b/>
        <sz val="9"/>
        <color indexed="8"/>
        <rFont val="Tahoma"/>
        <family val="2"/>
      </rPr>
      <t>ความเห็น</t>
    </r>
    <r>
      <rPr>
        <sz val="9"/>
        <color indexed="8"/>
        <rFont val="Tahoma"/>
        <family val="2"/>
      </rPr>
      <t xml:space="preserve"> ส่งเสริมการพัฒนาผลิตภัณฑ์ OTOP
</t>
    </r>
  </si>
  <si>
    <r>
      <rPr>
        <b/>
        <sz val="9"/>
        <color indexed="8"/>
        <rFont val="Tahoma"/>
        <family val="2"/>
      </rPr>
      <t>กิจกรรม</t>
    </r>
    <r>
      <rPr>
        <sz val="9"/>
        <color indexed="8"/>
        <rFont val="Tahoma"/>
        <family val="2"/>
      </rPr>
      <t xml:space="preserve">
1.จัดกิจกรรมเปิดฤดูท่องเที่ยวสู่อันดามัน Andaman Welcome You (6,000,000) 
2. จัดกิจกรรมส่งเสริมการตลาดการประชุมนานาชาติอันดามัน Andaman Mice Tourism (3,000,000 บาท)
(สำนักงานการท่องเที่ยวและกีฬาจังหวัดกระบี่และภูเก็ต สำนักงานประชาสัมพันธ์จังหวัดภูเก็ต)
</t>
    </r>
    <r>
      <rPr>
        <b/>
        <sz val="9"/>
        <color indexed="8"/>
        <rFont val="Tahoma"/>
        <family val="2"/>
      </rPr>
      <t>ความเห็น</t>
    </r>
    <r>
      <rPr>
        <sz val="9"/>
        <color indexed="8"/>
        <rFont val="Tahoma"/>
        <family val="2"/>
      </rPr>
      <t xml:space="preserve"> • ส่งเสริมการท่องเที่ยว </t>
    </r>
  </si>
  <si>
    <t>จังหวัดภูเก็ต</t>
  </si>
  <si>
    <r>
      <rPr>
        <b/>
        <sz val="9"/>
        <rFont val="Tahoma"/>
        <family val="2"/>
      </rPr>
      <t>กิจกรรม</t>
    </r>
    <r>
      <rPr>
        <u/>
        <sz val="9"/>
        <rFont val="Tahoma"/>
        <family val="2"/>
      </rPr>
      <t xml:space="preserve">
</t>
    </r>
    <r>
      <rPr>
        <sz val="9"/>
        <rFont val="Tahoma"/>
        <family val="2"/>
      </rPr>
      <t>1. ขอสนับสนุนชุดตรวจและเก็บกู้วัตถุระเบิดมาปฏิบัติงาน 5 นาย
2. สายตรวจทางทะเล
3. อาสาสมัครช่วยเหลือนักท่องเที่ยว 
4.บำรุงรักษา CCTV  
(ตำรวจภูธรจังหวัดภูเก็ต)</t>
    </r>
    <r>
      <rPr>
        <u/>
        <sz val="9"/>
        <rFont val="Tahoma"/>
        <family val="2"/>
      </rPr>
      <t xml:space="preserve">
</t>
    </r>
    <r>
      <rPr>
        <b/>
        <sz val="9"/>
        <rFont val="Tahoma"/>
        <family val="2"/>
      </rPr>
      <t>ความเห็น</t>
    </r>
    <r>
      <rPr>
        <b/>
        <u/>
        <sz val="9"/>
        <rFont val="Tahoma"/>
        <family val="2"/>
      </rPr>
      <t xml:space="preserve">
</t>
    </r>
    <r>
      <rPr>
        <sz val="9"/>
        <rFont val="Tahoma"/>
        <family val="2"/>
      </rPr>
      <t>ส่งเสริมความปลอดภัยในชีวิตและทรัพย์สินของประชาชนและนักท่องเที่ยว</t>
    </r>
    <r>
      <rPr>
        <b/>
        <sz val="9"/>
        <rFont val="Tahoma"/>
        <family val="2"/>
      </rPr>
      <t xml:space="preserve">
</t>
    </r>
  </si>
  <si>
    <r>
      <t xml:space="preserve">กิจกรรม
</t>
    </r>
    <r>
      <rPr>
        <sz val="9"/>
        <rFont val="Tahoma"/>
        <family val="2"/>
      </rPr>
      <t xml:space="preserve">1. วางทุ่นจอดเรือบริเวณอ่าวฉลอง 200 ทุ่น อ่าวปอ 100 ทุ่น
2. ออกแบบระบบแสงสว่างและมาตรการที่เหมาะสม
(สนง.เจ้าท่าภูเก็ต)
</t>
    </r>
    <r>
      <rPr>
        <b/>
        <sz val="9"/>
        <rFont val="Tahoma"/>
        <family val="2"/>
      </rPr>
      <t>ความเห็น</t>
    </r>
    <r>
      <rPr>
        <sz val="9"/>
        <rFont val="Tahoma"/>
        <family val="2"/>
      </rPr>
      <t xml:space="preserve">
เพิ่มความปลอดภัยในการท่องเที่ยว</t>
    </r>
    <r>
      <rPr>
        <b/>
        <sz val="9"/>
        <rFont val="Tahoma"/>
        <family val="2"/>
      </rPr>
      <t xml:space="preserve">
</t>
    </r>
  </si>
  <si>
    <r>
      <t xml:space="preserve">กิจกรรม
</t>
    </r>
    <r>
      <rPr>
        <sz val="9"/>
        <rFont val="Tahoma"/>
        <family val="2"/>
      </rPr>
      <t xml:space="preserve">1. ก่อสร้างศาลาชมวิว 6.5x10 เมตร
2. จัดสวนรอบจุดชมวิว
3. ก่อสร้างทางเท้าและที่จอดรถ
(ที่ว่าการอำเภอกะทู้/อบต.กมลา) 
</t>
    </r>
    <r>
      <rPr>
        <b/>
        <sz val="9"/>
        <rFont val="Tahoma"/>
        <family val="2"/>
      </rPr>
      <t>ความเห็น</t>
    </r>
    <r>
      <rPr>
        <sz val="9"/>
        <rFont val="Tahoma"/>
        <family val="2"/>
      </rPr>
      <t xml:space="preserve">
ส่งเสริมการท่องเที่ยว </t>
    </r>
  </si>
  <si>
    <r>
      <t xml:space="preserve">กิจกรรม
</t>
    </r>
    <r>
      <rPr>
        <sz val="9"/>
        <rFont val="Tahoma"/>
        <family val="2"/>
      </rPr>
      <t xml:space="preserve">1. จัดฝึกอบรมความรู้กฎหมายที่เกี่ยวข้องกับการขนส่งทางน้ำ หลักการเดินเรือเบื้องต้น  และมาตรการเพื่อความปลอดภัยในการเดินทางทางน้ำ  ฯลฯ  ประมาณ  60  คน จำนวน 2 ครั้ง
(สนง.ขนส่งทางน้ำที่ 5 สาขาภูเก็ต)
</t>
    </r>
    <r>
      <rPr>
        <b/>
        <sz val="9"/>
        <rFont val="Tahoma"/>
        <family val="2"/>
      </rPr>
      <t>ความเห็น</t>
    </r>
    <r>
      <rPr>
        <sz val="9"/>
        <rFont val="Tahoma"/>
        <family val="2"/>
      </rPr>
      <t xml:space="preserve">
ส่งเสริมความปลอดภัยในการเดินเรือ</t>
    </r>
  </si>
  <si>
    <r>
      <t xml:space="preserve">กิจกรรม
</t>
    </r>
    <r>
      <rPr>
        <sz val="9"/>
        <rFont val="Tahoma"/>
        <family val="2"/>
      </rPr>
      <t xml:space="preserve">1. ขยายผิวจราจรจาก 2 ช่อง เป็น 4 ช่อง พื้นที 8,400 ตร.ม.  งบ 6 ล้านบาท
2. ก่อสร้างเกาะกลางพร้อมปลูกต้นไม้ ยาว 450 เมตร  งบ 1 ล้านบาท
3. ก่อสร้างทางเท้าพร้อมปลูกต้นไม้ยาว 1.1 กม.       งบ 2.5 ล้านบาท
4. ติดตั้งเสาไฟฟ้าแบบกิ่งคู่ 20 ต้น 4 ล้านบาท
5. ตีเส้นและติดตั้งป้ายจราจร งบ 2 แสนบาท
(สนง.ส่งเสริมการปกครองท้องถิ่นจังหวัดภูเก็ต/เทศบาลเมืองกะทู้)
</t>
    </r>
    <r>
      <rPr>
        <b/>
        <sz val="9"/>
        <rFont val="Tahoma"/>
        <family val="2"/>
      </rPr>
      <t xml:space="preserve">ความเห็น
</t>
    </r>
    <r>
      <rPr>
        <sz val="9"/>
        <rFont val="Tahoma"/>
        <family val="2"/>
      </rPr>
      <t>เพิ่มความสะดวกและปลอดภัยแก่นักท่องเที่ยว</t>
    </r>
  </si>
  <si>
    <r>
      <t xml:space="preserve">กิจกรรม
</t>
    </r>
    <r>
      <rPr>
        <sz val="9"/>
        <rFont val="Tahoma"/>
        <family val="2"/>
      </rPr>
      <t xml:space="preserve">1. ก่อสร้างปรับปรุงอาคาร(ลานแสดงนิทรรศการกลางแจ้ง อาคารเรียนรู้ธรรมชาติ ร้านค้า ศาลา ห้องน้ำ ป้อมยาม)  
(ที่ว่าการอำเภอถลาง/อบต.เทพกระษัตรี)
</t>
    </r>
    <r>
      <rPr>
        <b/>
        <sz val="9"/>
        <rFont val="Tahoma"/>
        <family val="2"/>
      </rPr>
      <t xml:space="preserve">ความเห็น
</t>
    </r>
    <r>
      <rPr>
        <sz val="9"/>
        <rFont val="Tahoma"/>
        <family val="2"/>
      </rPr>
      <t>ส่งเสริมการท่องเที่ยว</t>
    </r>
  </si>
  <si>
    <r>
      <t xml:space="preserve">กิจกรรม
</t>
    </r>
    <r>
      <rPr>
        <sz val="9"/>
        <rFont val="Tahoma"/>
        <family val="2"/>
      </rPr>
      <t xml:space="preserve">1. ปรับภูมิทัศน์ให้เป็นพื้นที่สีเขียว
2. ปรับปรุงเพิ่มเติมระบบไฟฟ้า ประปา สุขาภิบาล
3. จัดการทางเดินท่องเที่ยวไม่ก่อให้เกิดการทำลายสิ่งแวดล้อม 
(สนง.โยธาธิการและผังเมืองจังหวัดภูเก็ต) 
</t>
    </r>
    <r>
      <rPr>
        <b/>
        <sz val="9"/>
        <rFont val="Tahoma"/>
        <family val="2"/>
      </rPr>
      <t>ความเห็น</t>
    </r>
    <r>
      <rPr>
        <sz val="9"/>
        <rFont val="Tahoma"/>
        <family val="2"/>
      </rPr>
      <t xml:space="preserve">
ส่งเสริมการท่องเที่ยว</t>
    </r>
  </si>
  <si>
    <r>
      <t xml:space="preserve">กิจกรรม
</t>
    </r>
    <r>
      <rPr>
        <sz val="9"/>
        <rFont val="Tahoma"/>
        <family val="2"/>
      </rPr>
      <t xml:space="preserve">1. จ้างเหมาทำการปรับปรุงเส้นทางเข้าสู่แหล่งท่องเที่ยวหาดกมลา ระยะทาง 0.57 กม.
(แขวงการทางภูเก็ต) 
</t>
    </r>
    <r>
      <rPr>
        <b/>
        <sz val="9"/>
        <rFont val="Tahoma"/>
        <family val="2"/>
      </rPr>
      <t>ความเห็น</t>
    </r>
    <r>
      <rPr>
        <sz val="9"/>
        <rFont val="Tahoma"/>
        <family val="2"/>
      </rPr>
      <t xml:space="preserve">
ส่งเสริมการท่องเที่ยว </t>
    </r>
  </si>
  <si>
    <r>
      <t xml:space="preserve">กิจกรรม
</t>
    </r>
    <r>
      <rPr>
        <sz val="9"/>
        <rFont val="Tahoma"/>
        <family val="2"/>
      </rPr>
      <t xml:space="preserve"> 1. จ้างเหมาทำการปรับปรุงเส้นทางเข้าสู่แหล่งท่องเที่ยวหาดกะรน ระยะทาง 0.50 กม.
(แขวงการทางภูเก็ต) 
</t>
    </r>
    <r>
      <rPr>
        <b/>
        <sz val="9"/>
        <rFont val="Tahoma"/>
        <family val="2"/>
      </rPr>
      <t>ความเห็น</t>
    </r>
    <r>
      <rPr>
        <sz val="9"/>
        <rFont val="Tahoma"/>
        <family val="2"/>
      </rPr>
      <t xml:space="preserve">
ส่งเสริมการท่องเที่ยว  </t>
    </r>
  </si>
  <si>
    <r>
      <t xml:space="preserve">กิจกรรม
</t>
    </r>
    <r>
      <rPr>
        <sz val="9"/>
        <rFont val="Tahoma"/>
        <family val="2"/>
      </rPr>
      <t xml:space="preserve">1. งานโครงสร้าง 7,894,374 บาท
2. งานสถาปัตยกรรม 8,840,511 บาท
3. งานจัดสวน   1,284,004 บาท
4. งานป้านจราจร  642,004 บาท
5. งานระบบไฟฟ้า ประปา พร้อมรื้อถอน 16,406,789 บาท  
(ที่ว่าการอำเภอกะทู้/อบต.กมลา) </t>
    </r>
    <r>
      <rPr>
        <b/>
        <sz val="9"/>
        <rFont val="Tahoma"/>
        <family val="2"/>
      </rPr>
      <t xml:space="preserve"> 
ความเห็น
</t>
    </r>
    <r>
      <rPr>
        <sz val="9"/>
        <rFont val="Tahoma"/>
        <family val="2"/>
      </rPr>
      <t xml:space="preserve">ส่งเสริมการท่องเที่ยว   </t>
    </r>
    <r>
      <rPr>
        <b/>
        <sz val="9"/>
        <rFont val="Tahoma"/>
        <family val="2"/>
      </rPr>
      <t xml:space="preserve">            </t>
    </r>
  </si>
  <si>
    <r>
      <t xml:space="preserve">กิจกรรม
</t>
    </r>
    <r>
      <rPr>
        <sz val="9"/>
        <rFont val="Tahoma"/>
        <family val="2"/>
      </rPr>
      <t xml:space="preserve"> 1. จ้างเหมาทำการปรับปรุงเส้นทางเข้าสู่แหล่งท่องเที่ยวหาดป่าตอง ระยะทาง 0.825 กม.
(แขวงการทางภูเก็ต) 
</t>
    </r>
    <r>
      <rPr>
        <b/>
        <sz val="9"/>
        <rFont val="Tahoma"/>
        <family val="2"/>
      </rPr>
      <t>ความเห็น</t>
    </r>
    <r>
      <rPr>
        <sz val="9"/>
        <rFont val="Tahoma"/>
        <family val="2"/>
      </rPr>
      <t xml:space="preserve">
ส่งเสริมการท่องเที่ยว</t>
    </r>
  </si>
  <si>
    <r>
      <t xml:space="preserve">กิจกรรม
</t>
    </r>
    <r>
      <rPr>
        <sz val="9"/>
        <rFont val="Tahoma"/>
        <family val="2"/>
      </rPr>
      <t xml:space="preserve"> 1. จ้างเหมาทำการปรับปรุงช่องจราจรบริเวณด่านตรวจฉัตรไชย ระยะทาง 0.600 กม.
(แขวงการทางภูเก็ต) 
</t>
    </r>
    <r>
      <rPr>
        <b/>
        <sz val="9"/>
        <rFont val="Tahoma"/>
        <family val="2"/>
      </rPr>
      <t>ความเห็น</t>
    </r>
    <r>
      <rPr>
        <sz val="9"/>
        <rFont val="Tahoma"/>
        <family val="2"/>
      </rPr>
      <t xml:space="preserve">
เพิ่มความปลอดภัยจราจรและส่งเสริมการท่องเที่ยว</t>
    </r>
  </si>
  <si>
    <r>
      <t xml:space="preserve">กิจกรรม
 </t>
    </r>
    <r>
      <rPr>
        <sz val="9"/>
        <rFont val="Tahoma"/>
        <family val="2"/>
      </rPr>
      <t xml:space="preserve">1. ก่อสร้างถนนคอนกรีตพร้อมระบบระบายน้ำสองข้างทาง ระยะทาง 2.9 กม. 
(สนง.ส่งเสริมการปกครองท้องถิ่นจังหวัดภูเก็ต/เทศบาลเมืองกะทู้)
</t>
    </r>
    <r>
      <rPr>
        <b/>
        <sz val="9"/>
        <rFont val="Tahoma"/>
        <family val="2"/>
      </rPr>
      <t>ความเห็น</t>
    </r>
    <r>
      <rPr>
        <sz val="9"/>
        <rFont val="Tahoma"/>
        <family val="2"/>
      </rPr>
      <t xml:space="preserve">
ส่งเสริมการท่องเที่ยว</t>
    </r>
  </si>
  <si>
    <r>
      <t xml:space="preserve">กิจกรรม
</t>
    </r>
    <r>
      <rPr>
        <sz val="9"/>
        <rFont val="Tahoma"/>
        <family val="2"/>
      </rPr>
      <t>1. ปรับปรุงผิวจราจร ระยะทาง 780 เมตร
2. งานทางเท้าพร้อมรางระบายน้ำ ฝาปิดตะแกรง
3. ไฟฟ้าแสงสว่ง เสาสูง 4 เมตร จำนวน 50 ต้น
(สนง.ส่งเสริมการปกครองท้องถิ่นจังหวัดภูเก็ต/อบจ.ภูเก็ต)</t>
    </r>
    <r>
      <rPr>
        <b/>
        <sz val="9"/>
        <rFont val="Tahoma"/>
        <family val="2"/>
      </rPr>
      <t xml:space="preserve">
ความเห็น
</t>
    </r>
    <r>
      <rPr>
        <sz val="9"/>
        <rFont val="Tahoma"/>
        <family val="2"/>
      </rPr>
      <t>ส่งเสริมการท่องเที่ยว</t>
    </r>
  </si>
  <si>
    <r>
      <t xml:space="preserve">กิจกรรม
</t>
    </r>
    <r>
      <rPr>
        <sz val="9"/>
        <rFont val="Tahoma"/>
        <family val="2"/>
      </rPr>
      <t>1. งานระบบระบายน้ำ ระยะทาง  1,228   เมตร
2. งานเครื่องหมาย และ ป้ายจราจร 
3. งานปรับปรุงทาง ขนาดกว้างเฉลี่ย 0.80-3.00 เมตร ยาว 836 เมตร รวมพื้นที่ไม่น้อยกว่า 2,401 ตร.ม.
(ที่ว่าการอำเภอเมืองภูเก็ต/เทศบาลตำบลรัษฎา)</t>
    </r>
    <r>
      <rPr>
        <b/>
        <sz val="9"/>
        <rFont val="Tahoma"/>
        <family val="2"/>
      </rPr>
      <t xml:space="preserve">
ความเห็น
</t>
    </r>
    <r>
      <rPr>
        <sz val="9"/>
        <rFont val="Tahoma"/>
        <family val="2"/>
      </rPr>
      <t>ส่งเสริมความปลอดภัยและการท่องเที่ยว</t>
    </r>
    <r>
      <rPr>
        <b/>
        <sz val="9"/>
        <rFont val="Tahoma"/>
        <family val="2"/>
      </rPr>
      <t xml:space="preserve">
</t>
    </r>
  </si>
  <si>
    <r>
      <t xml:space="preserve">กิจกรรม
</t>
    </r>
    <r>
      <rPr>
        <sz val="9"/>
        <rFont val="Tahoma"/>
        <family val="2"/>
      </rPr>
      <t>1. ก่อสร้างกำแพงหินก่อ  ปรับปรุงทางขึ้นลงท่าเทียบเรือ ขยายผิวการจราจร ก่อสร้างศาลาที่พักริมหาดพร้อมไฟฟ้า ติดตั้งโคมไฟฟ้าสนาม และก่อสร้างบันไดทางลงชายหาด</t>
    </r>
    <r>
      <rPr>
        <b/>
        <sz val="9"/>
        <rFont val="Tahoma"/>
        <family val="2"/>
      </rPr>
      <t xml:space="preserve">
</t>
    </r>
    <r>
      <rPr>
        <sz val="9"/>
        <rFont val="Tahoma"/>
        <family val="2"/>
      </rPr>
      <t>(ที่ว่าการอำเภอถลาง/อบต.ป่าคลอก)</t>
    </r>
    <r>
      <rPr>
        <b/>
        <sz val="9"/>
        <rFont val="Tahoma"/>
        <family val="2"/>
      </rPr>
      <t xml:space="preserve">
ความเห็น
</t>
    </r>
    <r>
      <rPr>
        <sz val="9"/>
        <rFont val="Tahoma"/>
        <family val="2"/>
      </rPr>
      <t>ส่งเสริมการท่องเที่ยว</t>
    </r>
    <r>
      <rPr>
        <b/>
        <sz val="9"/>
        <rFont val="Tahoma"/>
        <family val="2"/>
      </rPr>
      <t xml:space="preserve">
</t>
    </r>
  </si>
  <si>
    <r>
      <t xml:space="preserve">กิจกรรม
</t>
    </r>
    <r>
      <rPr>
        <sz val="9"/>
        <rFont val="Tahoma"/>
        <family val="2"/>
      </rPr>
      <t xml:space="preserve">1. ก่อสร้างถนนลาดยางแอสฟัลท์ติกขนาดกว้าง 8 เมตร หนา 0.05 เมตร ระยะทาง 3 กม. พร้อมวางท่อลอด คสล. จำนวน 7 จุด </t>
    </r>
    <r>
      <rPr>
        <b/>
        <sz val="9"/>
        <rFont val="Tahoma"/>
        <family val="2"/>
      </rPr>
      <t xml:space="preserve">
</t>
    </r>
    <r>
      <rPr>
        <sz val="9"/>
        <rFont val="Tahoma"/>
        <family val="2"/>
      </rPr>
      <t xml:space="preserve">(ที่ว่าการอำเภอถลาง/อบต.เทพกระษัตรี)
</t>
    </r>
    <r>
      <rPr>
        <b/>
        <sz val="9"/>
        <rFont val="Tahoma"/>
        <family val="2"/>
      </rPr>
      <t xml:space="preserve">ความเห็น
</t>
    </r>
    <r>
      <rPr>
        <sz val="9"/>
        <rFont val="Tahoma"/>
        <family val="2"/>
      </rPr>
      <t>ส่งเสริมการท่องเที่ยว</t>
    </r>
  </si>
  <si>
    <r>
      <t xml:space="preserve">กิจกรรม
</t>
    </r>
    <r>
      <rPr>
        <sz val="9"/>
        <rFont val="Tahoma"/>
        <family val="2"/>
      </rPr>
      <t xml:space="preserve">1. ก่อสร้างและปรับปรุงผิวจราจรแอสฟัลท์ติก  คอนกรีต สายบันยันทรี-หาดลายัน หมู่ 4, 6  ตำบลเชิงทะเล </t>
    </r>
    <r>
      <rPr>
        <b/>
        <sz val="9"/>
        <rFont val="Tahoma"/>
        <family val="2"/>
      </rPr>
      <t xml:space="preserve">
</t>
    </r>
    <r>
      <rPr>
        <sz val="9"/>
        <rFont val="Tahoma"/>
        <family val="2"/>
      </rPr>
      <t>(ที่ว่าการอำเภอถลาง/อบต.เชิงทะเล)</t>
    </r>
    <r>
      <rPr>
        <b/>
        <sz val="9"/>
        <rFont val="Tahoma"/>
        <family val="2"/>
      </rPr>
      <t xml:space="preserve">
ความเห็น
</t>
    </r>
    <r>
      <rPr>
        <sz val="9"/>
        <rFont val="Tahoma"/>
        <family val="2"/>
      </rPr>
      <t>ส่งเสริมการท่องเที่ยว</t>
    </r>
  </si>
  <si>
    <r>
      <t xml:space="preserve">กิจกรรม
</t>
    </r>
    <r>
      <rPr>
        <sz val="9"/>
        <rFont val="Tahoma"/>
        <family val="2"/>
      </rPr>
      <t>1. ผลิตสื่อ 
2. อุปกรณ์ Audio Museum Guide 50 ชุด
3.จัดทำอุปกรณ์ประดับถนนและเส้นทางชมเมืองเก่า
4. ปรับปรุงทางเท้าบนถนนถลาง
5. ติดตั้งไฟฟ้าแสงสว่างสำหรับถนนในเขตเมืองเก่า
6. ปรับปรุงผิวจราจรบนถนนถลางและซอยรมณีย์
7. ปรับปรุงภูมิทัศน์ริมคลองบางใหญ่
8. ค่าออกแบบอุปกรณ์ประดับถนนและเส้นทางชมเมืองเก่า
9. ก่อสร้างและปรับปรุงอาคารจอดรถและสวนสาธารณะ
เป็นอาคาร 2 ชั้น
10. ปรับปรุงซ่อมแซมพิพิธภัณฑ์พารานากัน/ธนาคารชาร์เตอร์/สถานนีตำรวจ ต.ตลาดใหญ่
11. บูรณะซ่อมแซมเปลือกอาคารด้านหน้าทุกหลังตลอดระยะ 330 เมตร</t>
    </r>
    <r>
      <rPr>
        <b/>
        <sz val="9"/>
        <rFont val="Tahoma"/>
        <family val="2"/>
      </rPr>
      <t xml:space="preserve">
</t>
    </r>
    <r>
      <rPr>
        <sz val="9"/>
        <rFont val="Tahoma"/>
        <family val="2"/>
      </rPr>
      <t>(สนง.ส่งเสริมการปกครองท้องถิ่น/เทศบาลนครภูเก็ต)</t>
    </r>
    <r>
      <rPr>
        <b/>
        <sz val="9"/>
        <rFont val="Tahoma"/>
        <family val="2"/>
      </rPr>
      <t xml:space="preserve">
ความเห็น
</t>
    </r>
    <r>
      <rPr>
        <sz val="9"/>
        <rFont val="Tahoma"/>
        <family val="2"/>
      </rPr>
      <t>ส่งเสริมการท่องเที่ยว</t>
    </r>
  </si>
  <si>
    <r>
      <t xml:space="preserve">กิจกรรม
</t>
    </r>
    <r>
      <rPr>
        <sz val="9"/>
        <rFont val="Tahoma"/>
        <family val="2"/>
      </rPr>
      <t>1. เสริมสร้างการมีส่วนร่วมของชุมชน เช่น จัดทำประชาคมโดยวิธีลับ จัดตั้งชุดเฝ้าระวัง จุดตรวจ
2. ดำเนินมาตรการทางสังคม การป้องปราม มาตรการกฎหมาย เพื่อลดพื้นที่เสี่ยง
3. กิจกรรมโรงเรียนป้องกันยาเสพติด
4. ครอบครัวสีขาว จัดตั้งศูนย์พัฒนาครอบครัวในชุมชน อบรมหลักสูตรป้องกันยาเสพติด
5. ปราบปรามยาเสพติดรายใหญ่
6. บำบัดและฟื้นฟูผู้ติดยา
8. รณรงค์สถานประกอบการ</t>
    </r>
    <r>
      <rPr>
        <b/>
        <sz val="9"/>
        <rFont val="Tahoma"/>
        <family val="2"/>
      </rPr>
      <t xml:space="preserve">
</t>
    </r>
    <r>
      <rPr>
        <sz val="9"/>
        <rFont val="Tahoma"/>
        <family val="2"/>
      </rPr>
      <t>(ศูนย์ปฏิบัติการต่อสู้เพื่อเอาชนะยาเสพติดจังหวัดภูเก็ต)</t>
    </r>
    <r>
      <rPr>
        <b/>
        <sz val="9"/>
        <rFont val="Tahoma"/>
        <family val="2"/>
      </rPr>
      <t xml:space="preserve">
ความเห็น
</t>
    </r>
    <r>
      <rPr>
        <sz val="9"/>
        <rFont val="Tahoma"/>
        <family val="2"/>
      </rPr>
      <t>ป้องกันและแก้ไขปัญหายาเสพติด</t>
    </r>
  </si>
  <si>
    <r>
      <t xml:space="preserve">กิจกรรม
</t>
    </r>
    <r>
      <rPr>
        <sz val="9"/>
        <rFont val="Tahoma"/>
        <family val="2"/>
      </rPr>
      <t>1. พัฒนากระบวนการผลิตสับปะรดภูเก็ตคุณภาพ
2. ส่งเสริมและพัฒนากลุ่มเกษตรกรผู้ปลูกสับปะรดภูเก็ต
3. พัฒนาการตลาด
4. สัมมนาสิ่งบงชี้ทางภูมิสาสตร์สับปะรดภูเก็ต
5. จัดงานวันสับปะรด ประกวดผลผลิต/ผลิตภัณฑ์/สวน ปชส.</t>
    </r>
    <r>
      <rPr>
        <b/>
        <sz val="9"/>
        <rFont val="Tahoma"/>
        <family val="2"/>
      </rPr>
      <t xml:space="preserve">
</t>
    </r>
    <r>
      <rPr>
        <sz val="9"/>
        <rFont val="Tahoma"/>
        <family val="2"/>
      </rPr>
      <t>(สนง.เกษตรจังหวัดภูเก็ต)</t>
    </r>
    <r>
      <rPr>
        <b/>
        <sz val="9"/>
        <rFont val="Tahoma"/>
        <family val="2"/>
      </rPr>
      <t xml:space="preserve">
ความเห็น
</t>
    </r>
    <r>
      <rPr>
        <sz val="9"/>
        <rFont val="Tahoma"/>
        <family val="2"/>
      </rPr>
      <t>ส่งเสริมพืชเศรษฐกิจ</t>
    </r>
  </si>
  <si>
    <r>
      <t xml:space="preserve">กิจกรรม
</t>
    </r>
    <r>
      <rPr>
        <sz val="9"/>
        <rFont val="Tahoma"/>
        <family val="2"/>
      </rPr>
      <t>1. สำรวจฟาร์มเลี้ยงสัตว์น้ำชายฝั่งที่ขึ้นทะเบียนและมีความพร้อมที่ยังไม่มีมาตรฐาน GAP เพื่อรับสมัคร
2. อบรมให้ความรู้การปฏิบัติตามมาตรฐาน GAP และเตรียมตัวเพื่อนำฟาร์มเข้าสู่มาตรฐาน
3. แจ้งหน่วยงานที่เกี่ยวข้องมาตรวจประเมินและออกใบรับรอง
4. ติดตามกำกับให้ฟาร์มที่ได้รับการรับรองมาตรฐานรักษามาตรฐานอย่างต่อเนื่อง</t>
    </r>
    <r>
      <rPr>
        <b/>
        <sz val="9"/>
        <rFont val="Tahoma"/>
        <family val="2"/>
      </rPr>
      <t xml:space="preserve">
</t>
    </r>
    <r>
      <rPr>
        <sz val="9"/>
        <rFont val="Tahoma"/>
        <family val="2"/>
      </rPr>
      <t>(สนง.ประมงจังหวัดภูเก็ต)</t>
    </r>
    <r>
      <rPr>
        <b/>
        <sz val="9"/>
        <rFont val="Tahoma"/>
        <family val="2"/>
      </rPr>
      <t xml:space="preserve">
ความเห็น
</t>
    </r>
    <r>
      <rPr>
        <sz val="9"/>
        <rFont val="Tahoma"/>
        <family val="2"/>
      </rPr>
      <t>ส่งเสริมการผลิตสัตว์น้ำที่ปลอดภัยต่อผู้บริโภค</t>
    </r>
  </si>
  <si>
    <r>
      <t xml:space="preserve">กิจกรรม
</t>
    </r>
    <r>
      <rPr>
        <sz val="9"/>
        <rFont val="Tahoma"/>
        <family val="2"/>
      </rPr>
      <t>1. จัดทำแผนการให้บริการในแต่ละพื้นที่
2. ปชส.วิธีการเลี้ยงสุนัขและการคุมกำเนิด และบริการผ่าตัดทำหมันถาวร
3. สำรวจข้อมูลการเลี้ยงสุนัข สาเหตุที่ไม่นำสุนัขไปผ่าตัดทำหมัน การปล่อยสุนัขให้จรจัด และอื่นๆ เพื่อนำมาวิเคราะห์ปรับกลยุทธ์ในการแก้ปัญหาในระยะต่อไป  (สนง.ปศุสัตว์จังหวัดภูเก็ต)</t>
    </r>
    <r>
      <rPr>
        <b/>
        <sz val="9"/>
        <rFont val="Tahoma"/>
        <family val="2"/>
      </rPr>
      <t xml:space="preserve">
ความเห็น
</t>
    </r>
    <r>
      <rPr>
        <sz val="9"/>
        <rFont val="Tahoma"/>
        <family val="2"/>
      </rPr>
      <t>ส่งเสริมคุณภาพชีวิตที่ดีของแหล่งท่องเที่ยว</t>
    </r>
    <r>
      <rPr>
        <b/>
        <sz val="9"/>
        <rFont val="Tahoma"/>
        <family val="2"/>
      </rPr>
      <t xml:space="preserve">
</t>
    </r>
  </si>
  <si>
    <r>
      <t xml:space="preserve">กิจกรรม
</t>
    </r>
    <r>
      <rPr>
        <sz val="9"/>
        <rFont val="Tahoma"/>
        <family val="2"/>
      </rPr>
      <t>1. กิจกรรมส่งเสริมและพัฒนาผลิตภัณฑ์ 1,403,750 บาท
2. กิจกรรมจัดมหกรรมแสดงสินค้า OTOP ในจังหวัด 1 ครั้ง 10 วัน 1,149,000 บาท
3. กิจกรรมจัด Road Show ในต่างจังหวัด 2 ครั้ง 1,204,450 บาท
4. กิจกรรมศึกษาดูงานผู้ผลิต OTOP 1 ครั้ง  1,742,800 บาท</t>
    </r>
    <r>
      <rPr>
        <b/>
        <sz val="9"/>
        <rFont val="Tahoma"/>
        <family val="2"/>
      </rPr>
      <t xml:space="preserve">
</t>
    </r>
    <r>
      <rPr>
        <sz val="9"/>
        <rFont val="Tahoma"/>
        <family val="2"/>
      </rPr>
      <t>(สนง.อุตสาหกรรมจังหวัดภูเก็ต)</t>
    </r>
    <r>
      <rPr>
        <b/>
        <sz val="9"/>
        <rFont val="Tahoma"/>
        <family val="2"/>
      </rPr>
      <t xml:space="preserve">
ความเห็น
</t>
    </r>
    <r>
      <rPr>
        <sz val="9"/>
        <rFont val="Tahoma"/>
        <family val="2"/>
      </rPr>
      <t>ส่งเสริม OTOP
ข้อสังเกต กิจกรรมศึกษาดูงาน งบ 1.74 ล้าบบาท</t>
    </r>
  </si>
  <si>
    <r>
      <t xml:space="preserve">กิจกรรม
</t>
    </r>
    <r>
      <rPr>
        <sz val="9"/>
        <rFont val="Tahoma"/>
        <family val="2"/>
      </rPr>
      <t>1. พัฒนาองค์ความรู้วิสาหกิจชุมชนและหน่วยงานภาคี
2. พัฒนาศูนย์เรียนรู้ต้นแบบเศรษฐกิจพอเพียงวิสาหกิจชุมชน
(สนง.เกษตรจังหวัดภูเก็ต)</t>
    </r>
    <r>
      <rPr>
        <b/>
        <sz val="9"/>
        <rFont val="Tahoma"/>
        <family val="2"/>
      </rPr>
      <t xml:space="preserve">
ความเห็น
</t>
    </r>
    <r>
      <rPr>
        <sz val="9"/>
        <rFont val="Tahoma"/>
        <family val="2"/>
      </rPr>
      <t>ส่งเสริมการพัฒนาวิสาหกิจชุมชน</t>
    </r>
  </si>
  <si>
    <r>
      <t xml:space="preserve">กิจกรรม
</t>
    </r>
    <r>
      <rPr>
        <sz val="9"/>
        <rFont val="Tahoma"/>
        <family val="2"/>
      </rPr>
      <t xml:space="preserve">1. ก่อสร้างระบบท่อส่งน้ำขนาด 0.30 เมตร ความยาว 20 กม. พร้อมอาคารประกอบ
(โครงการชลประทานภูเก็ต)
</t>
    </r>
    <r>
      <rPr>
        <b/>
        <sz val="9"/>
        <rFont val="Tahoma"/>
        <family val="2"/>
      </rPr>
      <t xml:space="preserve">ความเห็น
</t>
    </r>
    <r>
      <rPr>
        <sz val="9"/>
        <rFont val="Tahoma"/>
        <family val="2"/>
      </rPr>
      <t>พัฒนาแหล่งน้ำเพื่อตอบสนองความต้องการที่เพิ่มขึ้น</t>
    </r>
  </si>
  <si>
    <r>
      <t xml:space="preserve">กิจกรรม
</t>
    </r>
    <r>
      <rPr>
        <sz val="9"/>
        <rFont val="Tahoma"/>
        <family val="2"/>
      </rPr>
      <t>1. จ้างเหมาที่ปรึกษาศึกษาการจัดทำแผนหลักการแก้ไขปัญหาน้ำท่วมในพื้นที่
(โครงการชลประทานภูเก็ต/เทศบาลนครภูเก็ต)</t>
    </r>
    <r>
      <rPr>
        <b/>
        <sz val="9"/>
        <rFont val="Tahoma"/>
        <family val="2"/>
      </rPr>
      <t xml:space="preserve">
ความเห็น
</t>
    </r>
    <r>
      <rPr>
        <sz val="9"/>
        <rFont val="Tahoma"/>
        <family val="2"/>
      </rPr>
      <t>แก้ปัญหาน้ำท่วมในพื้นที่</t>
    </r>
  </si>
  <si>
    <r>
      <t xml:space="preserve">กิจกรรม
</t>
    </r>
    <r>
      <rPr>
        <sz val="9"/>
        <rFont val="Tahoma"/>
        <family val="2"/>
      </rPr>
      <t>1. สำรวจ รวบรวม ภูมิปัญญาท้องถิ่น และจัดทำเป็นเอกสาร 200 เล่ม
2. สำรวจเก็บรวบรวมพันธุกรรมพืช-สัตว์ รวม 415 ตัวอย่าง
3. ปลูกรักษาพันธุกรรมในพื้นที่ 50 ไร่
4. วิเคราะห์ตัวอย่างดิน น้ำ รวม 90 ตัวอย่าง
5. สำรวจและบันทึกข้อมูลพันธุกรรม จัดหาคอมพิวเตอร์สำหรับจัดทำฐานข้อมูล 1 ชุด
6. ค่ายเยาวชนอนุรักษ์ธรรมชาติ 10 รุ่น รุ่นละ 50 คน รวม 500 คน
7. จัดนิทรรศการอนุรักษ์พันธุกรรมพืช 1 ครั้ง
8.สำรวจวางผัง จัดทำทะเบียนพันธุกรรมพืชสัตว์ บริเวณเขาแดง ต.ราไวย์ จำนวน 1 แห่ง
(สนง.เกษตรและสหกรณ์จังหวัดภูเก็ต)</t>
    </r>
    <r>
      <rPr>
        <b/>
        <sz val="9"/>
        <rFont val="Tahoma"/>
        <family val="2"/>
      </rPr>
      <t xml:space="preserve">
ความเห็น
</t>
    </r>
    <r>
      <rPr>
        <sz val="9"/>
        <rFont val="Tahoma"/>
        <family val="2"/>
      </rPr>
      <t xml:space="preserve">ส่งเสริมการอนุรักษ์พันธุ์พืชสัตว์
</t>
    </r>
  </si>
  <si>
    <r>
      <t xml:space="preserve">กิจกรรม
</t>
    </r>
    <r>
      <rPr>
        <sz val="9"/>
        <rFont val="Tahoma"/>
        <family val="2"/>
      </rPr>
      <t>1. วางท่อเมนประปาระยะทาง 2,022 เมตร
(ที่ว่าการอำเภอกะทู้/อบต.กมลา)</t>
    </r>
    <r>
      <rPr>
        <b/>
        <sz val="9"/>
        <rFont val="Tahoma"/>
        <family val="2"/>
      </rPr>
      <t xml:space="preserve">
ความเห็น
</t>
    </r>
    <r>
      <rPr>
        <sz val="9"/>
        <rFont val="Tahoma"/>
        <family val="2"/>
      </rPr>
      <t>พัฒนาระบบประปาเพื่อรองรับความต้องการที่เพิ่มขึ้น</t>
    </r>
  </si>
  <si>
    <r>
      <t xml:space="preserve">กิจกรรม
</t>
    </r>
    <r>
      <rPr>
        <sz val="9"/>
        <rFont val="Tahoma"/>
        <family val="2"/>
      </rPr>
      <t>1. กำหนดแผนการปฏิบัติงานโครงการป้องกันการรุกล้ำลำน้ำบริเวณจุดเสี่ยง 30 จุด
2. ปชส.ให้ประชาชนในพื้นที่ทราบและประสานงานกับ อปท.ในพื้นที่ทราบก่อนดำเนินการ
3. จัดหาผู้จ้างเหมา
4. ดำเนินการปักป้ายป้องกันการรุกล้ำลำน้ำ
5. เก็บรวบรวมข้อมูลและสรุปผลโครงการ</t>
    </r>
    <r>
      <rPr>
        <b/>
        <sz val="9"/>
        <rFont val="Tahoma"/>
        <family val="2"/>
      </rPr>
      <t xml:space="preserve">
</t>
    </r>
    <r>
      <rPr>
        <sz val="9"/>
        <rFont val="Tahoma"/>
        <family val="2"/>
      </rPr>
      <t>(สนง.เจ้าท่าภูมิภาคที่ 5 สาขาภูเก็ต)</t>
    </r>
    <r>
      <rPr>
        <b/>
        <sz val="9"/>
        <rFont val="Tahoma"/>
        <family val="2"/>
      </rPr>
      <t xml:space="preserve">
ความเห็น
</t>
    </r>
    <r>
      <rPr>
        <sz val="9"/>
        <rFont val="Tahoma"/>
        <family val="2"/>
      </rPr>
      <t>ป้องกันการรุกล้ำลำน้ำ</t>
    </r>
  </si>
  <si>
    <r>
      <t xml:space="preserve">กิจกรรม
</t>
    </r>
    <r>
      <rPr>
        <sz val="9"/>
        <rFont val="Tahoma"/>
        <family val="2"/>
      </rPr>
      <t>1. ประสานการดำเนินงานกับหน่วยงานที่เกี่ยวข้อง
2. จัดกิจกรรมเปิดโครงการ Big Cleaning Day
3. รณรงค์ปชส.เรื่องการจัดระเบียบและความสะอาดของเมืองพร้อมกันทั้งเกาะ
4. สัมมนาแลกเปลี่ยนประสบการณ์ในการดูแลรักษาความสะอาดทั้งเกาะ
5. กิจกรรมถ่ายทอดความรู้และจัดตั้งธนาคารขยะชุมชนนำรองตำบลละ 1 แห่ง รวม 17 แห่ง
6. กิจกรรมถ่ายทอดความรู้และจัดตั้งธนาคารขยะในโรงเรียน 10 แห่ง
7. กิจกรรมจัดการขยะอินทรีย์เพื้อผลิตแก๊สชีวภาพใน 8 ชุมชน</t>
    </r>
    <r>
      <rPr>
        <b/>
        <sz val="9"/>
        <rFont val="Tahoma"/>
        <family val="2"/>
      </rPr>
      <t xml:space="preserve">
</t>
    </r>
    <r>
      <rPr>
        <sz val="9"/>
        <rFont val="Tahoma"/>
        <family val="2"/>
      </rPr>
      <t>(สนง.ทรัพยากรธรรมชาติ่และสิ่งแวดล้อมจังหวัดภูเก็ต)</t>
    </r>
    <r>
      <rPr>
        <b/>
        <sz val="9"/>
        <rFont val="Tahoma"/>
        <family val="2"/>
      </rPr>
      <t xml:space="preserve">
ความเห็น
</t>
    </r>
    <r>
      <rPr>
        <sz val="9"/>
        <rFont val="Tahoma"/>
        <family val="2"/>
      </rPr>
      <t>ลดปริมาณขยะซึ่งเป็นปัญหาที่สำคัญของจังหวัด</t>
    </r>
  </si>
  <si>
    <r>
      <t xml:space="preserve">กิจกรรม
</t>
    </r>
    <r>
      <rPr>
        <sz val="9"/>
        <rFont val="Tahoma"/>
        <family val="2"/>
      </rPr>
      <t xml:space="preserve">1. สำรวจพื้นที่ที่ติดตั้งระบบผลิตไฟฟ้าแบบผสมผสานกังหันลม-โซล่าเซลล์
2. อบรมการให้ความรู้การใช้ไฟฟ้าแบบผสมผสานกังหันลม-โซล่าเซลล์
3. ติดตั้งระบบผลิตไฟฟ้าแบบผสมผสานกังหันลม-โซล่าเซลล์ </t>
    </r>
    <r>
      <rPr>
        <b/>
        <sz val="9"/>
        <rFont val="Tahoma"/>
        <family val="2"/>
      </rPr>
      <t xml:space="preserve">
</t>
    </r>
    <r>
      <rPr>
        <sz val="9"/>
        <rFont val="Tahoma"/>
        <family val="2"/>
      </rPr>
      <t>(สนง.พลังงานจังหวัดภูเก็ต)</t>
    </r>
    <r>
      <rPr>
        <b/>
        <sz val="9"/>
        <rFont val="Tahoma"/>
        <family val="2"/>
      </rPr>
      <t xml:space="preserve">
ความเห็น
</t>
    </r>
    <r>
      <rPr>
        <sz val="9"/>
        <rFont val="Tahoma"/>
        <family val="2"/>
      </rPr>
      <t>ส่งเสริมการใช้พลังงานทางเลือก</t>
    </r>
  </si>
  <si>
    <r>
      <t xml:space="preserve">กิจกรรม
</t>
    </r>
    <r>
      <rPr>
        <sz val="9"/>
        <rFont val="Tahoma"/>
        <family val="2"/>
      </rPr>
      <t>1. จัดตั้งบ่อปรับปรุงคุณภาพน้ำแบบระบบบึงประดิษฐ์ด้วยต้นพุทธรักษา 4 บ่อ
2. ติดตั้งกังหันชัยพัฒนา 2 เครื่องและเครื่องเติมอากาศ 16 เครื่อง
3. ติดตั้งระบบไฟฟ้าและระบบบำรุงรักษา</t>
    </r>
    <r>
      <rPr>
        <b/>
        <sz val="9"/>
        <rFont val="Tahoma"/>
        <family val="2"/>
      </rPr>
      <t xml:space="preserve">
</t>
    </r>
    <r>
      <rPr>
        <sz val="9"/>
        <rFont val="Tahoma"/>
        <family val="2"/>
      </rPr>
      <t>(สนง.ทรัพยากรธรรมชาติ่และสิ่งแวดล้อมจังหวัด/เทศบาลนครภูเก็ต)</t>
    </r>
    <r>
      <rPr>
        <b/>
        <sz val="9"/>
        <rFont val="Tahoma"/>
        <family val="2"/>
      </rPr>
      <t xml:space="preserve">
ความเห็น
</t>
    </r>
    <r>
      <rPr>
        <sz val="9"/>
        <rFont val="Tahoma"/>
        <family val="2"/>
      </rPr>
      <t>ปรับปรุงคุณภาพแหล่งน้ำ</t>
    </r>
  </si>
  <si>
    <r>
      <rPr>
        <b/>
        <sz val="9"/>
        <color indexed="8"/>
        <rFont val="Tahoma"/>
        <family val="2"/>
      </rPr>
      <t>กิจกรรม</t>
    </r>
    <r>
      <rPr>
        <sz val="9"/>
        <color indexed="8"/>
        <rFont val="Tahoma"/>
        <family val="2"/>
      </rPr>
      <t xml:space="preserve">
1. ก่อสร้างอาคารเกทเวย์ ขนาด 1.000 ตร.ม. (13,000,000)
2. ก่อสร้างศูนย์บริการการท่องเที่ยวและห้องควบคุมระบบ (2,500,000)
3. ก่อสร้างระบบน้ำพุ น้ำตก และไฟแสงสว่าง (1,000,000)
4. ก่อสร้างระบบผลิตกระแสไฟฟ้าด้วยพลังงานแสงอาทิตย์ (7,000,000)
5. งานถนนและที่จอดรถ (6,000,000)
6. งานภูมิทัศน์ (500,000)
 (สำนักงานโยธาธิการและผังเมืองจังหวัดระนอง)                </t>
    </r>
    <r>
      <rPr>
        <b/>
        <sz val="9"/>
        <color indexed="8"/>
        <rFont val="Tahoma"/>
        <family val="2"/>
      </rPr>
      <t xml:space="preserve">ความเห็น </t>
    </r>
    <r>
      <rPr>
        <sz val="9"/>
        <color indexed="8"/>
        <rFont val="Tahoma"/>
        <family val="2"/>
      </rPr>
      <t xml:space="preserve">ส่งเสริมการท่องเที่ยว </t>
    </r>
  </si>
  <si>
    <t>-</t>
  </si>
  <si>
    <r>
      <rPr>
        <b/>
        <sz val="9"/>
        <rFont val="Tahoma"/>
        <family val="2"/>
      </rPr>
      <t>กิจกรรม</t>
    </r>
    <r>
      <rPr>
        <sz val="9"/>
        <rFont val="Tahoma"/>
        <family val="2"/>
      </rPr>
      <t xml:space="preserve">
</t>
    </r>
    <r>
      <rPr>
        <u/>
        <sz val="9"/>
        <rFont val="Tahoma"/>
        <family val="2"/>
      </rPr>
      <t>กิจกรรมที่ 1</t>
    </r>
    <r>
      <rPr>
        <sz val="9"/>
        <rFont val="Tahoma"/>
        <family val="2"/>
      </rPr>
      <t xml:space="preserve"> ฝึกอบรมสัมมนาให้ความรู้เกี่ยวกับการพัฒนาผลิตภัณฑ์เชิงสร้างสรรค์   
</t>
    </r>
    <r>
      <rPr>
        <u/>
        <sz val="9"/>
        <rFont val="Tahoma"/>
        <family val="2"/>
      </rPr>
      <t>กิจกรรมที่ 2</t>
    </r>
    <r>
      <rPr>
        <sz val="9"/>
        <rFont val="Tahoma"/>
        <family val="2"/>
      </rPr>
      <t xml:space="preserve"> ฝึกอบรมสัมมนาให้ความรู้เกี่ยวกับการพัฒนาบรรจุภัณฑ์  
</t>
    </r>
    <r>
      <rPr>
        <u/>
        <sz val="9"/>
        <rFont val="Tahoma"/>
        <family val="2"/>
      </rPr>
      <t xml:space="preserve">กิจกรรมที่ 3 </t>
    </r>
    <r>
      <rPr>
        <sz val="9"/>
        <rFont val="Tahoma"/>
        <family val="2"/>
      </rPr>
      <t xml:space="preserve">การออกแบบจัดทำต้นแบบและจัดทำบรรจุภัณฑ์ 
(สำนักงานอุตสาหกรรมจังหวัดตรัง)
</t>
    </r>
    <r>
      <rPr>
        <b/>
        <sz val="9"/>
        <rFont val="Tahoma"/>
        <family val="2"/>
      </rPr>
      <t xml:space="preserve">ความเห็น
- </t>
    </r>
    <r>
      <rPr>
        <sz val="9"/>
        <rFont val="Tahoma"/>
        <family val="2"/>
      </rPr>
      <t>ส่งเสริมการพัฒนาผลิตภัณฑ์ตามแนวคิดเศรษฐกิจสร้างสรรค์</t>
    </r>
  </si>
  <si>
    <r>
      <rPr>
        <b/>
        <sz val="9"/>
        <rFont val="Tahoma"/>
        <family val="2"/>
      </rPr>
      <t>กิจกรรม</t>
    </r>
    <r>
      <rPr>
        <sz val="9"/>
        <rFont val="Tahoma"/>
        <family val="2"/>
      </rPr>
      <t xml:space="preserve">
ก่อสร้างถนนคอนกรีตเสริมเหล็กสายทางเข้าบ้านหนองเนียงแตกขนาดผิวจราจรกว้าง 5เมตร หนา 0.15 เมตร ไหล่ทางหินผุกว้างข้างละ 0.50 เมตรระยะทางยาว 1,220 เมตร (อำเภอวังวิเศษ)
</t>
    </r>
    <r>
      <rPr>
        <b/>
        <sz val="9"/>
        <rFont val="Tahoma"/>
        <family val="2"/>
      </rPr>
      <t xml:space="preserve">ความเห็น
- </t>
    </r>
    <r>
      <rPr>
        <sz val="9"/>
        <rFont val="Tahoma"/>
        <family val="2"/>
      </rPr>
      <t>อำนวยความสะดวกการคมนาคมและลดอุบัติเหตุของประชาชน</t>
    </r>
    <r>
      <rPr>
        <b/>
        <sz val="9"/>
        <rFont val="Tahoma"/>
        <family val="2"/>
      </rPr>
      <t xml:space="preserve">
</t>
    </r>
  </si>
  <si>
    <r>
      <t xml:space="preserve">กิจกรรม
</t>
    </r>
    <r>
      <rPr>
        <sz val="9"/>
        <rFont val="Tahoma"/>
        <family val="2"/>
      </rPr>
      <t>1.ค่าก่อสร้างตามแบบ มข.2527 กว้าง 10 เมตร สันฝายสูง 2 เมตร พนังข้างสูง 3 เมตร ราคารวม 500,000 บาท 
2.ขุดลอกหน้าฝาย 300 เมตร 150,000 บาท 
3.ฝังท่อระบายน้ำ 30 ลูก 50,000 บาท 
4.ลงหินคลุกบนคันคลองทั้งสองข้างระยะทาง 700 เมตร ราคา 100,000 บาท (อำเภอนาโยง)</t>
    </r>
    <r>
      <rPr>
        <b/>
        <sz val="9"/>
        <rFont val="Tahoma"/>
        <family val="2"/>
      </rPr>
      <t xml:space="preserve">
ความเห็น
- </t>
    </r>
    <r>
      <rPr>
        <sz val="9"/>
        <rFont val="Tahoma"/>
        <family val="2"/>
      </rPr>
      <t>แก้ปัญหาภัยแล้งและการขาดแคลนน้ำทางการเกษตร</t>
    </r>
    <r>
      <rPr>
        <b/>
        <sz val="9"/>
        <rFont val="Tahoma"/>
        <family val="2"/>
      </rPr>
      <t xml:space="preserve">
</t>
    </r>
  </si>
  <si>
    <r>
      <t xml:space="preserve">กิจกรรม
</t>
    </r>
    <r>
      <rPr>
        <sz val="9"/>
        <rFont val="Tahoma"/>
        <family val="2"/>
      </rPr>
      <t xml:space="preserve">1.จัดซื้อจัดหาต้นไม้ยืนต้นประเภทไม้เนื้อแข็งขนาดความสูงไม่น้อยกว่า 50 เซนติเมตรชนิดต่างๆคือ 1) ไม้ยางนา จำนวน 4,000 ต้น 2)ไม้ราชพฤกษ์ จำนวน 3,000 ต้นและ 3) ไม้ประดู่ จำนวน 3,000 ต้น รวมจำนวน10,000 ต้น 
2.จ้างเหมาราษฎรในท้องถิ่นเพื่อทำการปรับปรุงปรับแต่งพื้นที่ที่ได้รับการคัดเลือกจากเจ้าหน้าที่โครงการร่วมกับผู้นำท้องที่ หน่วยงานส่วนท้องถิ่น และชุมชนว่าเหมาะสม ณ บริเวณพื้นที่ริมฝั่งแม่น้ำตรัง และทำการปลูกต้นไม้ยืนต้นตามชนิดและจำนวนที่กำหนดดังกล่าว โดยให้มีระยะการปลูกระหว่างต้นห่างกันประมาณ 3 เมตร ปลูกติดต่อกันตลอดแนวตามพื้นที่ที่กำหนด ตามความเหมาะสมของพื้นที่(สำนักงานทรัพยากรธรรมชาติและสิ่งแวดล้อมจังหวัดตรัง)
</t>
    </r>
    <r>
      <rPr>
        <b/>
        <sz val="9"/>
        <rFont val="Tahoma"/>
        <family val="2"/>
      </rPr>
      <t>ความเห็น</t>
    </r>
    <r>
      <rPr>
        <sz val="9"/>
        <rFont val="Tahoma"/>
        <family val="2"/>
      </rPr>
      <t xml:space="preserve">
- อนุรักษ์ทรัพยากรธรรมชาติ</t>
    </r>
    <r>
      <rPr>
        <b/>
        <sz val="9"/>
        <rFont val="Tahoma"/>
        <family val="2"/>
      </rPr>
      <t xml:space="preserve">
</t>
    </r>
  </si>
  <si>
    <r>
      <t xml:space="preserve">กิจกรรม
</t>
    </r>
    <r>
      <rPr>
        <sz val="9"/>
        <rFont val="Tahoma"/>
        <family val="2"/>
      </rPr>
      <t>1.การสร้างเสริมความรู้และทักษะชีวิตในการป้องกันและแก้ไขปัญหาเอดส์แก่เยาวชนในและนอกระบบการศึกษา 
2.การสร้างเสริมความรู้และทักษะชีวิตในการป้องกันและแก้ไขปัญหาเอดส์แก่แรงงานในสถานประกอบการ 
3.การเสริมสร้างความรู้และทักษะชีวิตเพื่อป้องกันโรคเอดส์และโรคติดต่อทางเพศสัมพันธ์แก่พนักงานบริการหญิงและกลุ่มประชากรที่มีความเสี่ยงสูง 
4.การสร้างเสริมความรู้และทักษะชีวิตในการป้องกันและแก้ไขปัญหาเอดส์แก่ผู้ต้องขังในเรือนจำจังหวัดตรัง 
5.การรณรงค์เพื่อสร้างกระแสและความตื่นตระหนกในการป้องกันและแก้ไขปัญหาโรคเอดส์ระดับจังหวัด อำเภอ 
6.การพัฒนาเครือข่ายการดำเนินงานป้องกันและแก้ไขปัญหาโรคเอดส์ระดับจังหวัด อำเภอและตำบล 
7.การพัฒนาคุณภาพชีวิตและการสงเคราะห์ผู้ติดเชื้อและครอบครัว 
8.อบรมหลักสูตรการให้บริการปรึกษาทางการแพทย์และสังคมเรื่องโรคเอดส์และโรคติดต่อทางเพศสัมพันธ์
9.ประชาสัมพันธ์เพื่อแก้ไขปัญาเอดส์
10.ส่งเสริมการใช้ถุงยางอนามัยโดยใช้เครื่องหยอดเหรียญ (สำนักงานสาธารณสุขจังหวัดตรัง)</t>
    </r>
    <r>
      <rPr>
        <b/>
        <sz val="9"/>
        <rFont val="Tahoma"/>
        <family val="2"/>
      </rPr>
      <t xml:space="preserve">
ความเห็น
- </t>
    </r>
    <r>
      <rPr>
        <sz val="9"/>
        <rFont val="Tahoma"/>
        <family val="2"/>
      </rPr>
      <t>ส่งเสริมการลดการแพร่ระบาดของโรคเอดส์</t>
    </r>
    <r>
      <rPr>
        <b/>
        <sz val="9"/>
        <rFont val="Tahoma"/>
        <family val="2"/>
      </rPr>
      <t xml:space="preserve">
</t>
    </r>
  </si>
  <si>
    <t xml:space="preserve">                                          งบหน้าแผนงาน/โครงการและงบประมาณตามแผนปฏิบัติราชการประจำปีของกลุ่มจังหวัด</t>
  </si>
  <si>
    <t>แผนพัฒนาจังหวัดภูเก็ต ที่นำเสนอเพื่อพิจารณา ประกอบด้วย 4 ยุทธศาสตร์ โดยแต่ละยุทธศาสตร์ มีแผนงาน/โครงการ และวงเงินรวมสรุป ได้ดังนี้</t>
  </si>
  <si>
    <t>รวม 3 ยุทธศาสตร์</t>
  </si>
  <si>
    <t xml:space="preserve"> -</t>
  </si>
  <si>
    <t>รวมงบประมาณทั้งสิ้น</t>
  </si>
  <si>
    <t>ส่วนต่าง</t>
  </si>
  <si>
    <r>
      <t xml:space="preserve">กิจกรรม
</t>
    </r>
    <r>
      <rPr>
        <sz val="9"/>
        <rFont val="Tahoma"/>
        <family val="2"/>
      </rPr>
      <t xml:space="preserve">1. จัดอบรมหลักสูตรพนักงานบริการอาหารและเครื่องดื่ม บริการห้องพัก ต้อนรับส่วนหน้า ผสมเครื่องดื่ม นวดสปา ประกอบอาหารต่างชาติ 22 รุ่น 440 คน
(ศูนย์พัฒนาฝีมือแรงงานจังหวัดภูเก็ต)
</t>
    </r>
    <r>
      <rPr>
        <b/>
        <sz val="9"/>
        <rFont val="Tahoma"/>
        <family val="2"/>
      </rPr>
      <t>ความเห็น</t>
    </r>
    <r>
      <rPr>
        <sz val="9"/>
        <rFont val="Tahoma"/>
        <family val="2"/>
      </rPr>
      <t xml:space="preserve">
แก้ปัญหาการขาดแคลนแรงงานด้านการท่องเที่ยว</t>
    </r>
  </si>
  <si>
    <t xml:space="preserve">หมายเหตุ:การจัดสรรตามกรอบวงเงินงบประมาณปี 2555 ตามเกณฑ์ของ ก.น.จ. ของกลุ่มจังหวัดภาคใต้ฝั่งอันดามัน  จำนวน </t>
  </si>
  <si>
    <t>แผนปฏิบัติราชการประจำปีของกลุ่มจังหวัดภาคใต้ฝั่งอันดามัน ที่นำเสนอเพื่อพิจารณา ประกอบด้วย 3 ยุทธศาสตร์ โดยแต่ละยุทธศาสตร์ มีแผนงาน/โครงการ และวงเงินรวมสรุป ได้ดังนี้</t>
  </si>
  <si>
    <t>สรุปผลการพิจารณา</t>
  </si>
  <si>
    <t>แผนปฏิบัติราชการประจำปี 2555 กลุ่มจังหวัดภาคใต้ฝั่งอันดามัน</t>
  </si>
  <si>
    <t>รวม 4 ยุทธศาสตร์</t>
  </si>
  <si>
    <t>ค่าใช้จ่ายในการบริหารงานกลุ่มจังหวัดแบบบูรณาการ</t>
  </si>
  <si>
    <t xml:space="preserve">หมายเหตุ: การจัดสรรตามกรอบวงเงินงบประมาณปี 2555 ตามเกณฑ์ของ ก.น.จ. ของจังหวัดภูเก็ต  จำนวน </t>
  </si>
  <si>
    <t>แผนพัฒนาจังหวัดตรัง ที่นำเสนอเพื่อพิจารณา ประกอบด้วย 4 ยุทธศาสตร์ โดยแต่ละยุทธศาสตร์ มีแผนงาน/โครงการ และวงเงินรวมสรุป ได้ดังนี้</t>
  </si>
  <si>
    <t xml:space="preserve">หมายเหตุ: การจัดสรรตามกรอบวงเงินงบประมาณปี 2555 ตามเกณฑ์ของ ก.น.จ. จำนวน </t>
  </si>
  <si>
    <t>ผลต่าง</t>
  </si>
  <si>
    <t>โครงการศึกษาและออกแบบรายละเอียดเพื่อแก้ไขปัญหาน้ำท่วมในพื้นที่บริเวณรอยต่อระหว่างเทศบาลนครภูเก็ต, ทต.วิชิต, ทต.รัษฎา</t>
  </si>
  <si>
    <t xml:space="preserve">การพัฒนาสินค้าและบริการด้านการท่องเที่ยวที่สอดคล้องกับศักยภาพของทรัพยากรธรรมชาติ วัฒนธรรม สังคมและชุมชน </t>
  </si>
  <si>
    <r>
      <rPr>
        <b/>
        <sz val="9"/>
        <color indexed="8"/>
        <rFont val="Tahoma"/>
        <family val="2"/>
      </rPr>
      <t>กิจกรรม</t>
    </r>
    <r>
      <rPr>
        <sz val="9"/>
        <color indexed="8"/>
        <rFont val="Tahoma"/>
        <family val="2"/>
      </rPr>
      <t xml:space="preserve">
1. พัฒนาและปรับปรุงแหล่งท่องเที่ยวเชิงนิเวศ/เชิงเกษตรที่สำคัญ โดยพัฒนาศูนย์บริการนักท่องเที่ยวถ้ำเลเขากอบ          อ.ห้วยยอด จ.ตรัง 
2. พัฒนาลานวัฒนธรรมอันดามันลอยน้ำ  อ.เมือง จ.กระบี่ 
3. ปรับปรุงตลาดน้ำวังหม้อแกง จ.พังงา 
4. พัฒนาแหล่งท่องเที่ยวป่าชุมชนเชิงผจญภัย จ.กระบี่ 
5. พัฒนาศูนย์เรียนรู้การท่องเที่ยวเชิงเกษตร จ.กระบี่ 
6. ปรับปรุงภูมิทัศน์ตลาดริมคลองวัดหาดส้มแป้น จ.ระนอง 
7. ส่งเสริมและฟื้นฟูอนุรักษ์ศิลปวัฒนธรรมท้องถิ่นอันดามัน 5 จังหวัด 
8.ส่งเสริมการตลาดการท่องเที่ยวเชิงนิเวศ/เชิงเกษตร/วิถีชีวิตและภูมิปัญญาท้องถิ่น 
9. การบริหารจัดการโครงการและติดตามประเมินผล (สำนักงานการท่องเที่ยวและกีฬาจังหวัดภูเก็ตและสำนักงานจังหวัดตรัง)     
</t>
    </r>
    <r>
      <rPr>
        <b/>
        <sz val="9"/>
        <color indexed="8"/>
        <rFont val="Tahoma"/>
        <family val="2"/>
      </rPr>
      <t>ความเห็น</t>
    </r>
    <r>
      <rPr>
        <sz val="9"/>
        <color indexed="8"/>
        <rFont val="Tahoma"/>
        <family val="2"/>
      </rPr>
      <t xml:space="preserve"> ส่งเสริมการท่องเที่ยวเชิงนิเวศ/วิถีชีวิตและภูมิปัญญาท้องถิ่น                                                            </t>
    </r>
  </si>
  <si>
    <r>
      <rPr>
        <b/>
        <sz val="9"/>
        <rFont val="Tahoma"/>
        <family val="2"/>
      </rPr>
      <t>กิจกรรม</t>
    </r>
    <r>
      <rPr>
        <sz val="9"/>
        <rFont val="Tahoma"/>
        <family val="2"/>
      </rPr>
      <t xml:space="preserve">
1. จัดสร้างพิพิธภัณฑ์เรือหลวงลันตา
2. จัดสร้างอาคารศูนย์ประชาสัมพันธ์ 1 หลัง
3. ปรับปรุงพื้นที่โดยรอบบริเวณตัวเรือ
(สำนักงานท่องเที่ยวและกีฬาจังหวัดกระบี่)
</t>
    </r>
    <r>
      <rPr>
        <b/>
        <sz val="9"/>
        <rFont val="Tahoma"/>
        <family val="2"/>
      </rPr>
      <t xml:space="preserve">ความเห็น </t>
    </r>
    <r>
      <rPr>
        <sz val="9"/>
        <rFont val="Tahoma"/>
        <family val="2"/>
      </rPr>
      <t>เป็นโครงการที่ดำเนินการร่วมกับท้องถิ่นแต่ยังขาดรายละเอียดและความชัดเจนของการมีส่วนร่วมของท้องถิ่นในระยะแรกเห็นควรสนับสนุนเฉพาะกิจกรรมการจัดสร้างพิพิธภัณฑ์เรือหลวงลันตา งบประมาณ 27 ล้านบาท</t>
    </r>
  </si>
  <si>
    <r>
      <rPr>
        <b/>
        <sz val="9"/>
        <color indexed="8"/>
        <rFont val="Tahoma"/>
        <family val="2"/>
      </rPr>
      <t>กิจกรรม</t>
    </r>
    <r>
      <rPr>
        <sz val="9"/>
        <color indexed="8"/>
        <rFont val="Tahoma"/>
        <family val="2"/>
      </rPr>
      <t xml:space="preserve">
1. รวบรวมข้อมูล และเผยแพร่ศิลปวัฒนธรรม ประวัติศาสตร์  แหล่งท่องเที่ยวกลุ่มจังหวัดภาคใต้ฝั่งอันดามัน โดยประชุมเชิงปฏิบัติการเพื่อรวบรวมข้อมูลด้านประวัติศาสตร์ ศิลปวัฒนธรรม และแหล่งท่องเที่ยวของกลุ่มจังหวัดภาคใต้ฝั่งอันดามัน 
2. จัดทำวิดีทัศน์เพื่อถ่ายทอดและเผยแพร่ประชาสัมพันธ์ข้อมูล  ประวัติศาสตร์ ศิลปวัฒนธรรมอันดามัน  และแหล่งท่องเที่ยวของกลุ่มจังหวัดอันดามัน (ใช้งบประมาณของเทศบาลจังหวัดกระบี่) 
3. การพัฒนาศูนย์การเรียนรู้วัฒนธรรมอันดามัน  ปรับปรุงตกแต่งภายใน อาคาร A ส่วนแสดงนิทรรศการ
4. งานปรับปรุงตกแต่งภายในอาคาร B ส่วนห้องบรรยายและก่อสร้างลานและประติมากรรมภายนอกอาคาร (สนง.วัฒนธรรมจังหวีดกระบี่/สนง.โยธาธิการและผังเมืองจังหวัดกระบี่)
</t>
    </r>
    <r>
      <rPr>
        <b/>
        <sz val="9"/>
        <color indexed="8"/>
        <rFont val="Tahoma"/>
        <family val="2"/>
      </rPr>
      <t>ความเห็น</t>
    </r>
    <r>
      <rPr>
        <sz val="9"/>
        <color indexed="8"/>
        <rFont val="Tahoma"/>
        <family val="2"/>
      </rPr>
      <t xml:space="preserve"> ส่งเสริมการท่องเที่ยวและการอนุรักษ์วัฒนธรรมท้องถิ่น</t>
    </r>
  </si>
  <si>
    <r>
      <rPr>
        <b/>
        <sz val="9"/>
        <color indexed="8"/>
        <rFont val="Tahoma"/>
        <family val="2"/>
      </rPr>
      <t>กิจกรรม</t>
    </r>
    <r>
      <rPr>
        <sz val="9"/>
        <color indexed="8"/>
        <rFont val="Tahoma"/>
        <family val="2"/>
      </rPr>
      <t xml:space="preserve">
1. จ้างเหมาจัดกิจกรรมเที่ยวแดนสวรรค์อันดามันไปกับการแข่งขันเรือแคนู&amp;คายัคนานาชาติ
2. นำผู้เข้าร่วมการแข่งขันไปเที่ยวชมแหล่งท่องเที่ยวเชิงนิเวศน์ในจังหวัดพังงา
3. จัดประชาสัมพันธ์ผ่านสื่อต่างๆ ทั้งภาษาไทย/ภาษาอังกฤษทั้งในและต่างประเทศ
</t>
    </r>
    <r>
      <rPr>
        <b/>
        <sz val="9"/>
        <color indexed="8"/>
        <rFont val="Tahoma"/>
        <family val="2"/>
      </rPr>
      <t>ความเห็น</t>
    </r>
    <r>
      <rPr>
        <sz val="9"/>
        <color indexed="8"/>
        <rFont val="Tahoma"/>
        <family val="2"/>
      </rPr>
      <t xml:space="preserve"> • ส่งเสริมการท่องเที่ยว </t>
    </r>
  </si>
  <si>
    <r>
      <t xml:space="preserve">กิจกรรม
</t>
    </r>
    <r>
      <rPr>
        <sz val="9"/>
        <rFont val="Tahoma"/>
        <family val="2"/>
      </rPr>
      <t>1. พัฒนาทักษะภาษาต่างประเทศแก่ผู้ให้บริการด้านท่องเที่ยวและบริการสุขภาพ 500,000 บาท
2. พัฒนาบุคลากรด้านการนวดเพื่อสุขภาพ 487,000 บาท
3. ฝึกอบรมวิชาชีพด้านอาหารและโภชนาการ 300,000 บาท
4. ฝึกอบรมช่างเชื่อมซ่อมบำรุง 400,000 บาท
5. ฝึกอบรมช่างเชื่อมโครงสร้างโลหะ 400,000 บาท</t>
    </r>
    <r>
      <rPr>
        <b/>
        <sz val="9"/>
        <rFont val="Tahoma"/>
        <family val="2"/>
      </rPr>
      <t xml:space="preserve">
</t>
    </r>
    <r>
      <rPr>
        <sz val="9"/>
        <rFont val="Tahoma"/>
        <family val="2"/>
      </rPr>
      <t>(วิทยาลัยอาชีวศึกษาภูเก็ต)</t>
    </r>
    <r>
      <rPr>
        <b/>
        <sz val="9"/>
        <rFont val="Tahoma"/>
        <family val="2"/>
      </rPr>
      <t xml:space="preserve">
ความเห็น
</t>
    </r>
    <r>
      <rPr>
        <sz val="9"/>
        <rFont val="Tahoma"/>
        <family val="2"/>
      </rPr>
      <t>พัฒนาทักษะอาชีพผู้ด้อยโอกาส แรงงานนอกระบบ      ผู้ถูกเลิกจ้าง ผู้ว่างงาน</t>
    </r>
  </si>
  <si>
    <t>ส่งเสริมการปลูกปาล์มน้ำมันเพื่อใช้เป็นพลังงานทดแทน</t>
  </si>
  <si>
    <t>พัฒนาคุณภาพสถานที่จำหน่ายเนื้อสัตว์ (เขียงสะอาด)</t>
  </si>
  <si>
    <t>ก่อสร้างจุดรวบรวมผลผลิตปาล์มน้ำมันในสถาบันเกษตรกร (ลานเท)</t>
  </si>
  <si>
    <t xml:space="preserve">ก่อสร้างถนน ค.ส.ล.  สายคลองยา –  บางลิลา   ต.บางดี  อ.ห้วยยอด </t>
  </si>
  <si>
    <r>
      <rPr>
        <b/>
        <sz val="9"/>
        <rFont val="Tahoma"/>
        <family val="2"/>
      </rPr>
      <t>กิจกรรม</t>
    </r>
    <r>
      <rPr>
        <sz val="9"/>
        <rFont val="Tahoma"/>
        <family val="2"/>
      </rPr>
      <t xml:space="preserve">
ก่อสร้างถนนคอนกรีตเสริมเหล็กสายคลองยา-บางลิลา ขนาดกว้าง 4 เมตร ระยะทางยาว 1,700 เมตร  (ที่ว่าการอำเภอห้วยยอด)                              
</t>
    </r>
    <r>
      <rPr>
        <b/>
        <sz val="9"/>
        <rFont val="Tahoma"/>
        <family val="2"/>
      </rPr>
      <t xml:space="preserve">ความเห็น
- </t>
    </r>
    <r>
      <rPr>
        <sz val="9"/>
        <rFont val="Tahoma"/>
        <family val="2"/>
      </rPr>
      <t>อำนวยความสะดวกการคมนาคมและลดอุบัติเหตุของประชาชน</t>
    </r>
    <r>
      <rPr>
        <b/>
        <sz val="9"/>
        <rFont val="Tahoma"/>
        <family val="2"/>
      </rPr>
      <t xml:space="preserve">
                      </t>
    </r>
  </si>
  <si>
    <t xml:space="preserve">ก่อสร้างถนน ค.ส.ล. สายหนองเนียงแตก หมู่ที่ 7 ต.ท่าสะบ้า    อ.วังวิเศษ   </t>
  </si>
  <si>
    <t xml:space="preserve">โครงการส่งเสริมกิจกรรมเฉลิม   พระเกียรติการท่องเที่ยวเชิงนิเวศน์และวิถีชุมชน
</t>
  </si>
  <si>
    <t>โครงการพัฒนาแหล่งน้ำพุร้อน
วนอุทยานบ่อน้ำร้อนกันตัง</t>
  </si>
  <si>
    <t xml:space="preserve">ส่งเสริมกิจกรรมและเทศกาลด้านการท่องเที่ยวในจังหวัดตรัง </t>
  </si>
  <si>
    <r>
      <rPr>
        <b/>
        <sz val="9"/>
        <rFont val="Tahoma"/>
        <family val="2"/>
      </rPr>
      <t>กิจกรรม</t>
    </r>
    <r>
      <rPr>
        <sz val="9"/>
        <rFont val="Tahoma"/>
        <family val="2"/>
      </rPr>
      <t xml:space="preserve">
ก่อสร้างฝายชะลอน้ำแม่น้ำตรัง ที่ตำบลโคกยาง ตำบลคลองลุ ตำบลบ่อน้ำร้อนตำบลบางสักตำบลเกาะลิบง ตำบลกันตังและตำบลไม้ฝาด อำเภอสิเกา จังหวัดตรัง ในเขตอุทยานแห่งชาติหาดเจ้าไหม(อุทยานแห่งชาติหาดเจ้าไหม)
</t>
    </r>
    <r>
      <rPr>
        <b/>
        <sz val="9"/>
        <rFont val="Tahoma"/>
        <family val="2"/>
      </rPr>
      <t>ความเห็น</t>
    </r>
    <r>
      <rPr>
        <sz val="9"/>
        <rFont val="Tahoma"/>
        <family val="2"/>
      </rPr>
      <t xml:space="preserve">
- โครงการยังไม่ได้รับอนุญาติจากอุทยานฯ
</t>
    </r>
  </si>
  <si>
    <r>
      <rPr>
        <b/>
        <sz val="9"/>
        <rFont val="Tahoma"/>
        <family val="2"/>
      </rPr>
      <t>กิจกรรม</t>
    </r>
    <r>
      <rPr>
        <sz val="9"/>
        <rFont val="Tahoma"/>
        <family val="2"/>
      </rPr>
      <t xml:space="preserve">
ก่อสร้างลานกีฬาชุมชนในอำเภอสิเกา อำเภอกันตังและอำเภอย่านตาขาว 
(อำเภอสิเกา)
</t>
    </r>
    <r>
      <rPr>
        <b/>
        <sz val="9"/>
        <rFont val="Tahoma"/>
        <family val="2"/>
      </rPr>
      <t xml:space="preserve">ความเห็น
- </t>
    </r>
    <r>
      <rPr>
        <sz val="9"/>
        <rFont val="Tahoma"/>
        <family val="2"/>
      </rPr>
      <t>ส่งเสริมการกีฬา</t>
    </r>
  </si>
  <si>
    <r>
      <t xml:space="preserve">กิจกรรม
</t>
    </r>
    <r>
      <rPr>
        <sz val="9"/>
        <rFont val="Tahoma"/>
        <family val="2"/>
      </rPr>
      <t xml:space="preserve">1. จัดทำประชาคมตั้งเป้าหมาย ปี2555 จำนวน546หมู่บ้าน/ชุมชน
2. จัดระเบียบสังคม เช่น ออกตรวจแหล่งมั่วสุม สถานบันเทิงในพื้นที่ 10 อำเภอ 
3. ส่งเสริมและพัฒนาศูนย์พัฒนาครอบครัวในหมู่บ้าน/ชุมชนตามโครงการบ้านล้อมรัก 
4. ค่ายปรับเปลี่ยนพฤติกรรมกลุ่มผู้เสพยาเสพติดเป้าหมาย 400 คน 
5. จัดค่ายเยาวชนกลุ่มเสี่ยง "สร้างดาวเด่น เป็นคนดี"ทั้งในระบบโรงเรียนและนอกระบบโรงเรียนจำนวน 600 คน  
6. สถานประกอบการสีขาวการป้องกันยาเสพติด ใน 5 อำเภอ รวม 10 แห่ง 
7. จัดตั้งชุดตรวจสารเสพติด จำนวน 10,000 ชุด
 8. จัดทำฐานข้อมูลในระบบ MIS และ GIS แก่ ศตส.จ.ตรัง
(สนง.ศตส.จ.ตรัง)
</t>
    </r>
    <r>
      <rPr>
        <b/>
        <sz val="9"/>
        <rFont val="Tahoma"/>
        <family val="2"/>
      </rPr>
      <t>ความเห็น</t>
    </r>
    <r>
      <rPr>
        <sz val="9"/>
        <rFont val="Tahoma"/>
        <family val="2"/>
      </rPr>
      <t xml:space="preserve">
- ส่งเสริมการแก้ไขปัญหายาเสพติด
</t>
    </r>
  </si>
  <si>
    <r>
      <rPr>
        <b/>
        <sz val="9"/>
        <rFont val="Tahoma"/>
        <family val="2"/>
      </rPr>
      <t>กิจกรรม</t>
    </r>
    <r>
      <rPr>
        <sz val="9"/>
        <rFont val="Tahoma"/>
        <family val="2"/>
      </rPr>
      <t xml:space="preserve">
1.กิจกรรมอำนวยการ 50,000 บาท (สำนักงานเกษตรและสหกรณ์จังหวัดตรัง)
2.จัดทำโรงเรือนผลิตปุ๋ยหมักและน้ำหมักชีวภาพ 100,000  บาท (สถานีพัฒนาที่ดินตรัง) 
3.การบำรุงรักษาแปลงกิ่งตายางพาราพันธุ์ดี 65,000  บาท (สำนักงานกองทุนสงเคราะห์การทำสวนยางจังหวัดตรัง)       
4.พัฒนาระบบบริหารจัดการศูนย์การเรียนรู้เศรษฐกิจพอเพียง จ.ตรัง 60,000 บาท  (สำนักงานสหกรณ์ตรัง)                  
5.ปรับปรุงศาลาศูนย์เรียนรู้เศรษฐกิจพอเพียง จ.ตรัง 13,8000  บาท (สำนักงานเกษตรและสหกรณ์ จ.ตรัง)      </t>
    </r>
    <r>
      <rPr>
        <b/>
        <sz val="9"/>
        <rFont val="Tahoma"/>
        <family val="2"/>
      </rPr>
      <t xml:space="preserve"> 
ความเห็น                                               
- </t>
    </r>
    <r>
      <rPr>
        <sz val="9"/>
        <rFont val="Tahoma"/>
        <family val="2"/>
      </rPr>
      <t>สร้างงานสร้างรายได้ให้แก่เกษตรกร</t>
    </r>
  </si>
  <si>
    <r>
      <rPr>
        <b/>
        <sz val="9"/>
        <rFont val="Tahoma"/>
        <family val="2"/>
      </rPr>
      <t>กิจกรรม</t>
    </r>
    <r>
      <rPr>
        <b/>
        <u/>
        <sz val="9"/>
        <rFont val="Tahoma"/>
        <family val="2"/>
      </rPr>
      <t xml:space="preserve">
</t>
    </r>
    <r>
      <rPr>
        <u/>
        <sz val="9"/>
        <rFont val="Tahoma"/>
        <family val="2"/>
      </rPr>
      <t>กิจกรรม</t>
    </r>
    <r>
      <rPr>
        <b/>
        <u/>
        <sz val="9"/>
        <rFont val="Tahoma"/>
        <family val="2"/>
      </rPr>
      <t xml:space="preserve"> </t>
    </r>
    <r>
      <rPr>
        <u/>
        <sz val="9"/>
        <rFont val="Tahoma"/>
        <family val="2"/>
      </rPr>
      <t>1</t>
    </r>
    <r>
      <rPr>
        <sz val="9"/>
        <rFont val="Tahoma"/>
        <family val="2"/>
      </rPr>
      <t xml:space="preserve"> ส่งเสริมกิจกรรมกลุ่มเยาวชนเกษตรตามแนวเศรษฐกิจพอเพียง 665,000 บาท โดยรับสมัคร/คัดเลือกเยาวชนที่มีความสนใจและความพร้อมที่จะเข้าร่วมโครงการ เป้าหมาย 20 กลุ่มๆละ 5 คนรวม 100 คน และ จัดประชุมกลุ่มเยาวชนเกษตร เพื่อจัดทำแผนพัฒนากลุ่มและแผนความต้องการวัสดุการผลิตและคัดเลือกสมาชิก/กรรมการ/ที่ปรึกษากลุ่มเยาวชนเกษตร กลุ่มละ 5 คน รวม 100 คน เพื่อเข้าร่วมอบรม พร้อมทั้งกำหนดแผนปฏิบัติงาน/แผนการอบรม/หลักสูตรอบรม                </t>
    </r>
    <r>
      <rPr>
        <u/>
        <sz val="9"/>
        <rFont val="Tahoma"/>
        <family val="2"/>
      </rPr>
      <t xml:space="preserve">
กิจกรรมที่ 2</t>
    </r>
    <r>
      <rPr>
        <sz val="9"/>
        <rFont val="Tahoma"/>
        <family val="2"/>
      </rPr>
      <t xml:space="preserve"> พัฒนาอาชีพตามแนวทางเศรษฐกิจพอเพียงในหมู่บ้านโครงการสายใยรักแห่งครอบครัว โดยคัดเลือกสมาชิก/กรรมการ จำนวน 20 กลุ่มๆละ 4 คน เพื่อเข้ารับการอบรม 
</t>
    </r>
    <r>
      <rPr>
        <u/>
        <sz val="9"/>
        <rFont val="Tahoma"/>
        <family val="2"/>
      </rPr>
      <t>กิจกรรมที่ 3</t>
    </r>
    <r>
      <rPr>
        <sz val="9"/>
        <rFont val="Tahoma"/>
        <family val="2"/>
      </rPr>
      <t xml:space="preserve"> ส่งเสริมและพัฒนาอาชีพด้านการประมงภายใต้ปรัชญาเศรษฐกิจพอเพียง โดยอบรมเกษตรกรเป้าหมายตามแผนและหลักสูตรที่กำหนด (สำนักงานเกษตรจังหวัดตรัง)
</t>
    </r>
    <r>
      <rPr>
        <b/>
        <sz val="9"/>
        <rFont val="Tahoma"/>
        <family val="2"/>
      </rPr>
      <t xml:space="preserve">ความเห็น
</t>
    </r>
    <r>
      <rPr>
        <sz val="9"/>
        <rFont val="Tahoma"/>
        <family val="2"/>
      </rPr>
      <t>ส่งเสริมอาชีพ</t>
    </r>
  </si>
  <si>
    <r>
      <rPr>
        <b/>
        <sz val="9"/>
        <rFont val="Tahoma"/>
        <family val="2"/>
      </rPr>
      <t>กิจกรรม</t>
    </r>
    <r>
      <rPr>
        <sz val="9"/>
        <rFont val="Tahoma"/>
        <family val="2"/>
      </rPr>
      <t xml:space="preserve">
1.คัดเลือกโรงเรียนที่มีพื้นที่เพื่อดำเนินโครงการ 
2.คัดเลือกนักเรียนกลุ่มเป้าหมายโรงเรียนละ 50 คน เพื่อเข้าร่วมโครงการ 
3.จัดประชุมชี้แจงทำความเข้าใจการดำเนินงานโครงการแก่โรงเรียนที่เข้าร่วมโครงการและหน่วยงานที่เกี่ยวข้อง 
4.จัดทำแผนการผลิตและแผนการฝึกอบรม 
5.สนับสนุนงบประมาณดำเนินโครงการฯ  ได้แก่ ค่าใช้จ่ายในการฝึกอบรมนักเรียน ค่าปัจจัยการผลิต จัดซื้อวัสดุและพัฒนาปรับปรุงแปลงเพาะปลูก 
6.ประสานส่วนราชการที่เกี่ยวข้องสนับสนุนวิชาการ 
7.ติดตามให้คำแนะนำแก้ไขปัญหาการดำเนินกิจกรรมโครงการ 8.สรุปผลการดำเนินโครงการ (สำนักงานเษตรและสหกรณ์จังหวัดตรัง)
</t>
    </r>
    <r>
      <rPr>
        <b/>
        <sz val="9"/>
        <rFont val="Tahoma"/>
        <family val="2"/>
      </rPr>
      <t xml:space="preserve">ความเห็น
- </t>
    </r>
    <r>
      <rPr>
        <sz val="9"/>
        <rFont val="Tahoma"/>
        <family val="2"/>
      </rPr>
      <t>ส่งเสริมนักเรียนและยุวเกษตรกรในโรงเรียนเรียนรู้การประกอบอาชีพด้านการเกษตร</t>
    </r>
  </si>
  <si>
    <r>
      <rPr>
        <b/>
        <sz val="9"/>
        <rFont val="Tahoma"/>
        <family val="2"/>
      </rPr>
      <t>กิจกรรม</t>
    </r>
    <r>
      <rPr>
        <sz val="9"/>
        <rFont val="Tahoma"/>
        <family val="2"/>
      </rPr>
      <t xml:space="preserve">
</t>
    </r>
    <r>
      <rPr>
        <u/>
        <sz val="9"/>
        <rFont val="Tahoma"/>
        <family val="2"/>
      </rPr>
      <t>กิจกรรมที่ 1</t>
    </r>
    <r>
      <rPr>
        <sz val="9"/>
        <rFont val="Tahoma"/>
        <family val="2"/>
      </rPr>
      <t xml:space="preserve"> อบรมเกษตรกรเป้าหมายจำนวน 30 กลุ่มๆละ     30 คน 
</t>
    </r>
    <r>
      <rPr>
        <u/>
        <sz val="9"/>
        <rFont val="Tahoma"/>
        <family val="2"/>
      </rPr>
      <t>กิจกรรมที่ 2</t>
    </r>
    <r>
      <rPr>
        <sz val="9"/>
        <rFont val="Tahoma"/>
        <family val="2"/>
      </rPr>
      <t xml:space="preserve"> สนับสนุนปัจจัยการผลิต 50 กลุ่มๆ ละ 50,000 บาท
</t>
    </r>
    <r>
      <rPr>
        <u/>
        <sz val="9"/>
        <rFont val="Tahoma"/>
        <family val="2"/>
      </rPr>
      <t>กิจกรรมที่ 3</t>
    </r>
    <r>
      <rPr>
        <sz val="9"/>
        <rFont val="Tahoma"/>
        <family val="2"/>
      </rPr>
      <t xml:space="preserve"> อำนวยการ ติดตามนิเทศ/ประเมินผลโครงการ
(สำนักงานเกษตรจังหวัดตรัง) 
</t>
    </r>
    <r>
      <rPr>
        <b/>
        <sz val="9"/>
        <rFont val="Tahoma"/>
        <family val="2"/>
      </rPr>
      <t xml:space="preserve">ความเห็น    
- </t>
    </r>
    <r>
      <rPr>
        <sz val="9"/>
        <rFont val="Tahoma"/>
        <family val="2"/>
      </rPr>
      <t>พัฒนายกระดับวิสาหกิจชุมชน</t>
    </r>
  </si>
  <si>
    <r>
      <rPr>
        <b/>
        <sz val="9"/>
        <rFont val="Tahoma"/>
        <family val="2"/>
      </rPr>
      <t>กิจกรรม</t>
    </r>
    <r>
      <rPr>
        <sz val="9"/>
        <rFont val="Tahoma"/>
        <family val="2"/>
      </rPr>
      <t xml:space="preserve">
</t>
    </r>
    <r>
      <rPr>
        <u/>
        <sz val="9"/>
        <rFont val="Tahoma"/>
        <family val="2"/>
      </rPr>
      <t>กิจกรรมที่ 1</t>
    </r>
    <r>
      <rPr>
        <sz val="9"/>
        <rFont val="Tahoma"/>
        <family val="2"/>
      </rPr>
      <t xml:space="preserve"> การอบรมเกษตรกรเป้าหมาย 500 ราย              </t>
    </r>
    <r>
      <rPr>
        <u/>
        <sz val="9"/>
        <rFont val="Tahoma"/>
        <family val="2"/>
      </rPr>
      <t>กิจกรรมที่ 2</t>
    </r>
    <r>
      <rPr>
        <sz val="9"/>
        <rFont val="Tahoma"/>
        <family val="2"/>
      </rPr>
      <t xml:space="preserve"> ส่งเสริมการปลูกปาล์มน้ำมัน เป้าหมาย 2,000 ไร่ โดยรับสมัคร/คัดเลือกเกษตรกรตามเงื่อนไขหลักเกณฑ์ที่กำหนด 
</t>
    </r>
    <r>
      <rPr>
        <u/>
        <sz val="9"/>
        <rFont val="Tahoma"/>
        <family val="2"/>
      </rPr>
      <t>กิจกรรมที่ 3</t>
    </r>
    <r>
      <rPr>
        <sz val="9"/>
        <rFont val="Tahoma"/>
        <family val="2"/>
      </rPr>
      <t xml:space="preserve"> อำนวยการ ติดตามให้คำแนะนำและประเมินผลโครงการ
(สำนักงานเกษตรจังหวัดตรัง)          
</t>
    </r>
    <r>
      <rPr>
        <b/>
        <sz val="9"/>
        <rFont val="Tahoma"/>
        <family val="2"/>
      </rPr>
      <t xml:space="preserve">ความเห็น    </t>
    </r>
    <r>
      <rPr>
        <sz val="9"/>
        <rFont val="Tahoma"/>
        <family val="2"/>
      </rPr>
      <t xml:space="preserve"> 
- ส่งเสริมการปลูกปาล์มน้ำมัน</t>
    </r>
  </si>
  <si>
    <r>
      <rPr>
        <b/>
        <sz val="9"/>
        <rFont val="Tahoma"/>
        <family val="2"/>
      </rPr>
      <t>กิจกรรม</t>
    </r>
    <r>
      <rPr>
        <sz val="9"/>
        <rFont val="Tahoma"/>
        <family val="2"/>
      </rPr>
      <t xml:space="preserve">
</t>
    </r>
    <r>
      <rPr>
        <u/>
        <sz val="9"/>
        <rFont val="Tahoma"/>
        <family val="2"/>
      </rPr>
      <t>กิจกรรมที่ 1</t>
    </r>
    <r>
      <rPr>
        <sz val="9"/>
        <rFont val="Tahoma"/>
        <family val="2"/>
      </rPr>
      <t xml:space="preserve"> อบรมเกษตรกร เป้าหมาย 400 ราย              </t>
    </r>
    <r>
      <rPr>
        <u/>
        <sz val="9"/>
        <rFont val="Tahoma"/>
        <family val="2"/>
      </rPr>
      <t>กิจกรรมที่ 2</t>
    </r>
    <r>
      <rPr>
        <sz val="9"/>
        <rFont val="Tahoma"/>
        <family val="2"/>
      </rPr>
      <t xml:space="preserve"> ส่งเสริมการปลูกข้าวเป้าหมาย 1,000 ไร่              </t>
    </r>
    <r>
      <rPr>
        <u/>
        <sz val="9"/>
        <rFont val="Tahoma"/>
        <family val="2"/>
      </rPr>
      <t>กิจกรรมที่ 3</t>
    </r>
    <r>
      <rPr>
        <sz val="9"/>
        <rFont val="Tahoma"/>
        <family val="2"/>
      </rPr>
      <t xml:space="preserve"> อำนวยการ ติดตามให้คำแนะนำและประเมินผลโครงการ
(สำนักงานเกษตรจังหวัดตรัง) 
</t>
    </r>
    <r>
      <rPr>
        <b/>
        <sz val="9"/>
        <rFont val="Tahoma"/>
        <family val="2"/>
      </rPr>
      <t xml:space="preserve">ความเห็น
- </t>
    </r>
    <r>
      <rPr>
        <sz val="9"/>
        <rFont val="Tahoma"/>
        <family val="2"/>
      </rPr>
      <t>ส่งเสริมการทำนาและสร้างความมั่นคงทางอาหาร</t>
    </r>
  </si>
  <si>
    <r>
      <rPr>
        <b/>
        <sz val="9"/>
        <rFont val="Tahoma"/>
        <family val="2"/>
      </rPr>
      <t>กิจกรรม</t>
    </r>
    <r>
      <rPr>
        <sz val="9"/>
        <rFont val="Tahoma"/>
        <family val="2"/>
      </rPr>
      <t xml:space="preserve">
1.ประชาสัมพันธ์ชี้แจงเจ้าหน้าที่และผู้ประกอบการเพื่อให้ความรู้และประชาสัมพันธ์โครงการ          
2.ทำการคัดเลือกผู้ประกอบการสถานที่จำหน่ายเนื้อสัตว์ที่เข้าร่วมโครงการและพัฒนาปรับปรุงเขียงให้สะอาดถูกสุขอนามัย  3.ตั้งคณะกรรมการออกตรวจประเมินและมอบประกาศนียบัตรพร้อมป้ายแสดงสถานที่จำหน่ายเนื้อสัตว์สะอาด ถูกสุขอนามัย
( สำนักงานปศุสัตว์จังหวัด)   
</t>
    </r>
    <r>
      <rPr>
        <b/>
        <sz val="9"/>
        <rFont val="Tahoma"/>
        <family val="2"/>
      </rPr>
      <t xml:space="preserve">ความเห็น
- </t>
    </r>
    <r>
      <rPr>
        <sz val="9"/>
        <rFont val="Tahoma"/>
        <family val="2"/>
      </rPr>
      <t>ส่งเสริมอาหารปลอดภัย</t>
    </r>
  </si>
  <si>
    <r>
      <rPr>
        <b/>
        <sz val="9"/>
        <rFont val="Tahoma"/>
        <family val="2"/>
      </rPr>
      <t>กิจกรรม</t>
    </r>
    <r>
      <rPr>
        <sz val="9"/>
        <rFont val="Tahoma"/>
        <family val="2"/>
      </rPr>
      <t xml:space="preserve">
ก่อสร้างจุดรวบรวมปาล์มน้ำมันในสถาบันเกษตรกร 2 แห่ง  (สำนักงานสหกรณ์จังหวัดตรัง)                 </t>
    </r>
    <r>
      <rPr>
        <b/>
        <sz val="9"/>
        <rFont val="Tahoma"/>
        <family val="2"/>
      </rPr>
      <t xml:space="preserve">
ความเห็น                                              
</t>
    </r>
    <r>
      <rPr>
        <sz val="9"/>
        <rFont val="Tahoma"/>
        <family val="2"/>
      </rPr>
      <t>- พัฒนาช่องทางการตลาดปาล์มน้ำมัน</t>
    </r>
    <r>
      <rPr>
        <b/>
        <sz val="9"/>
        <rFont val="Tahoma"/>
        <family val="2"/>
      </rPr>
      <t xml:space="preserve">
ข้อสังเกต
</t>
    </r>
    <r>
      <rPr>
        <sz val="9"/>
        <rFont val="Tahoma"/>
        <family val="2"/>
      </rPr>
      <t>- สถาบันเกษตรกรควรสบทบงบประมาณเนื่องจากเป็นสถาบันที่มีกำไร</t>
    </r>
  </si>
  <si>
    <r>
      <rPr>
        <b/>
        <sz val="9"/>
        <rFont val="Tahoma"/>
        <family val="2"/>
      </rPr>
      <t>กิจกรรม</t>
    </r>
    <r>
      <rPr>
        <sz val="9"/>
        <rFont val="Tahoma"/>
        <family val="2"/>
      </rPr>
      <t xml:space="preserve">
ปรับปรุงโรงรมยาง(โรงผลิตยางแผ่นรมควัน) และอุปกรณ์ต่างๆในสถาบันเกษตรกร จำนวน 9 แห่ง คือ 1.สหกรณ์กองทุนสวนยางบ้านน้ำผุด 2.สหกรณ์กองทุนสวนยางบ้านบางครามพัฒนา 3.สหกรณ์กองทุนสวนยางวังคีรี 4.สหกรณ์กองทุนสวนยางทุ่งต่อ 5.สหกรณ์กองทุนสวนยางบ้านหนองครก 6.สหกรณ์กองทุนสวนยางบางดี 7.สหกรณ์กองทุนสวนยางโพธิ์โทน 8.สหกรณ์การเกษตรศุภนิมิตวังวิเศษ 9.สหกรณ์การเกษตรวังวิเศษ (สำนักงานสหกรณ์จังหวัดตรัง)
</t>
    </r>
    <r>
      <rPr>
        <b/>
        <sz val="9"/>
        <rFont val="Tahoma"/>
        <family val="2"/>
      </rPr>
      <t>ความเห็น</t>
    </r>
    <r>
      <rPr>
        <sz val="9"/>
        <rFont val="Tahoma"/>
        <family val="2"/>
      </rPr>
      <t xml:space="preserve">
- ส่งเสริมการพัฒนาคุณภาพผลผลิตยางพารา                ข้อสังเกต  สหกรณ์ควรสมทบเงินงบประมาณเนื่องจากเป็นสถาบันที่มีกำไร</t>
    </r>
  </si>
  <si>
    <r>
      <rPr>
        <b/>
        <sz val="9"/>
        <rFont val="Tahoma"/>
        <family val="2"/>
      </rPr>
      <t>กิจกรรม</t>
    </r>
    <r>
      <rPr>
        <sz val="9"/>
        <rFont val="Tahoma"/>
        <family val="2"/>
      </rPr>
      <t xml:space="preserve">
1.จ้างเหมาผู้ประกอบการดำเนินการวางแผนและบริหารจัดการการจัดงาน Road Show OTOP สี่ภาคในจังหวัดตรัง 
2.ประชุมผู้ผลิต/ผู้ประกอบการในหมู่บ้านท่องเที่ยว รวม 10 หมู่บ้าน 
3.นำผู้ผลิต/ผู้ประกอบการหมู่บ้านท่องเที่ยวทัศนศึกษาดูงานหมู่บ้านท่องเที่ยวต่างภูมิภาค 
4.สนับสนุนวัสดุค่าใช้สอยสำหรับพัฒนาหมู่บ้านท่องเที่ยว 
(สำนักงานพัฒนาชุมชนจังหวัดตรัง)             
</t>
    </r>
    <r>
      <rPr>
        <b/>
        <sz val="9"/>
        <rFont val="Tahoma"/>
        <family val="2"/>
      </rPr>
      <t xml:space="preserve">ความเห็น                                            
- </t>
    </r>
    <r>
      <rPr>
        <sz val="9"/>
        <rFont val="Tahoma"/>
        <family val="2"/>
      </rPr>
      <t xml:space="preserve">ส่งเสริมการตลาดและผลิตภัณฑ์ OTOP              </t>
    </r>
  </si>
  <si>
    <r>
      <rPr>
        <b/>
        <sz val="9"/>
        <rFont val="Tahoma"/>
        <family val="2"/>
      </rPr>
      <t>กิจกรรม</t>
    </r>
    <r>
      <rPr>
        <sz val="9"/>
        <rFont val="Tahoma"/>
        <family val="2"/>
      </rPr>
      <t xml:space="preserve">
ก่อสร้างถนน ค.ส.ล. สายห้วยตราบ ม.7 ต.เขาปูน –ม. 7 ต.ท่างิ้ว  อ.ห้วยยอด จ.ตรัง (อำเภอห้วยยอด)
</t>
    </r>
    <r>
      <rPr>
        <b/>
        <sz val="9"/>
        <rFont val="Tahoma"/>
        <family val="2"/>
      </rPr>
      <t xml:space="preserve">ความเห็น
- </t>
    </r>
    <r>
      <rPr>
        <sz val="9"/>
        <rFont val="Tahoma"/>
        <family val="2"/>
      </rPr>
      <t>อำนวยความสะดวกในการเดินทางและการขนส่งสินค้าเกษตร</t>
    </r>
  </si>
  <si>
    <r>
      <rPr>
        <b/>
        <sz val="9"/>
        <rFont val="Tahoma"/>
        <family val="2"/>
      </rPr>
      <t>กิจกรรม</t>
    </r>
    <r>
      <rPr>
        <sz val="9"/>
        <rFont val="Tahoma"/>
        <family val="2"/>
      </rPr>
      <t xml:space="preserve">
ก่อสร้างถนนคอนกรีตเสริมเหล็กสายโคกแต้ว-หลักขัน-ไร่ควน หมู่ที่ 5 ตำบลทุ่งยาว อำเภอปะเหลียน จังหวัดตรัง (อำเภอปะเหลียน)                                   
</t>
    </r>
    <r>
      <rPr>
        <b/>
        <sz val="9"/>
        <rFont val="Tahoma"/>
        <family val="2"/>
      </rPr>
      <t xml:space="preserve">ความเห็น                                      
- </t>
    </r>
    <r>
      <rPr>
        <sz val="9"/>
        <rFont val="Tahoma"/>
        <family val="2"/>
      </rPr>
      <t>อำนวยความสะดวกและเพิ่มความปลอดภัยให้กับประชาชน</t>
    </r>
  </si>
  <si>
    <r>
      <rPr>
        <b/>
        <sz val="9"/>
        <rFont val="Tahoma"/>
        <family val="2"/>
      </rPr>
      <t xml:space="preserve">กิจกรรม      </t>
    </r>
    <r>
      <rPr>
        <sz val="9"/>
        <rFont val="Tahoma"/>
        <family val="2"/>
      </rPr>
      <t xml:space="preserve">                                                     
1.ก่อสร้างถนนลาดยางสายบ้านทุ่งหว้า-บ้านกลางนา (ส่วนต่อ) อำเภอเมืองตรัง 
2.ก่อสร้างถนนลาดยางสายพรุเตียว-คลองลำเลียง (ส่วนต่อ) อำเภอเมืองตรัง 
3.ก่อสร้างถนนลาดยางสายควนตก-มาบมวง (ส่วนต่อ) อำเภอเมืองตรัง 
4.ก่อสร้างถนนสายคอนกรีตเสริมเหล็กสายโคกไทร-บ้านหนองแสง (ส่วนต่อ) อำเภอเมืองตรัง 
5.ก่อสร้างถนนสายคอนกรีตชลประทานบ้านนาเลี่ยม ม.3 (ส่วนต่อ) 
6.ก่อสร้างถนนคอนกรีตหลังโรงเรียน ม.2(ส่วนต่อ) อำเภอเมืองตรัง 
7.ซ่อมแซมถนนสายนาตาล่วง ม.3-ถนนนาตาล่วง 2 อำเภอเมืองตรัง 
8.ก่อสร้างถนนคอนกรีตบ้านหนองหว้าง-บ้านหนองหอย (ส่วนต่อ) อำเภอเมืองตรัง 
9.ก่อสร้างถนนลาดยางบ้านสองแพรก-หนองเต่า (ส่วนต่อ)อำเภอวังวิเศษ 
10.ก่อสร้างถนนคอนกรีตเสริมเหล็กบ้านคอนหว้า -บ้านวังใต้ (ส่วนต่อ)อำเภอห้วยยอด 
(อำเภอเมืองตรัง อำเภอวังวิเศษ อำเภอห้วยยอด)         
</t>
    </r>
    <r>
      <rPr>
        <b/>
        <sz val="9"/>
        <rFont val="Tahoma"/>
        <family val="2"/>
      </rPr>
      <t xml:space="preserve">ความเห็น   
- </t>
    </r>
    <r>
      <rPr>
        <sz val="9"/>
        <rFont val="Tahoma"/>
        <family val="2"/>
      </rPr>
      <t>อำนวยความสะดวกในการคมนาคมและขนส่งสินค้าเกษตร</t>
    </r>
  </si>
  <si>
    <r>
      <rPr>
        <b/>
        <sz val="9"/>
        <rFont val="Tahoma"/>
        <family val="2"/>
      </rPr>
      <t>กิจกรรม</t>
    </r>
    <r>
      <rPr>
        <sz val="9"/>
        <rFont val="Tahoma"/>
        <family val="2"/>
      </rPr>
      <t xml:space="preserve">
ขยายไหล่และปรับปรุงทาง สาย ตง.3002 แยกทางหลวงหมายเลข 419–บ้านหลังเขา  ตำบลนาตาล่วง,หนองตรุด อำเภอเมือง จังหวัดตรัง(สำนักงานทางหลวงชนบทจังหวัดตรัง)
</t>
    </r>
    <r>
      <rPr>
        <b/>
        <sz val="9"/>
        <rFont val="Tahoma"/>
        <family val="2"/>
      </rPr>
      <t xml:space="preserve">ความเห็น 
- </t>
    </r>
    <r>
      <rPr>
        <sz val="9"/>
        <rFont val="Tahoma"/>
        <family val="2"/>
      </rPr>
      <t xml:space="preserve">เพื่อความปลอดภัยและลดอุบัติเหตุ                                       </t>
    </r>
  </si>
  <si>
    <r>
      <rPr>
        <b/>
        <sz val="9"/>
        <rFont val="Tahoma"/>
        <family val="2"/>
      </rPr>
      <t xml:space="preserve">กิจกรรม </t>
    </r>
    <r>
      <rPr>
        <sz val="9"/>
        <rFont val="Tahoma"/>
        <family val="2"/>
      </rPr>
      <t xml:space="preserve">                                                      
 1.ก่อสร้างท่าเทียบเรือเทศบาลทุ่งยาว 
2.ติดตามและประเมินผลการดำเนิงาน 
3.สรุปผลการดำเนิงานและรายงานผลการดำเนินงาน(อำเภอปะเหลียน)
</t>
    </r>
    <r>
      <rPr>
        <b/>
        <sz val="9"/>
        <rFont val="Tahoma"/>
        <family val="2"/>
      </rPr>
      <t xml:space="preserve">ความเห็น   
- </t>
    </r>
    <r>
      <rPr>
        <sz val="9"/>
        <rFont val="Tahoma"/>
        <family val="2"/>
      </rPr>
      <t>ส่งเสริมการท่องที่ยวและประกอบอาชีพประมง</t>
    </r>
  </si>
  <si>
    <r>
      <rPr>
        <b/>
        <sz val="9"/>
        <rFont val="Tahoma"/>
        <family val="2"/>
      </rPr>
      <t xml:space="preserve">กิจกรรม    </t>
    </r>
    <r>
      <rPr>
        <sz val="9"/>
        <rFont val="Tahoma"/>
        <family val="2"/>
      </rPr>
      <t xml:space="preserve">                                         
1.ประชุมชี้แจงหน่วยงานและเจ้าหน้าที่ที่เกี่ยวข้อง 
2.คัดเลือกแหล่งน้ำดำเนินการ 
3.จัดตั้งคณะกรรมการดูแลแหล่งน้ำ        
4.พัฒนาแหล่งน้ำและการฝึกอบรมคณะกรรมการดูแลแหล่งน้ำ5.จัดซื้อ/จัดจ้าง 
6.ผลิตและปล่อยพันธุ์สัตว์น้ำ 
7.ติดตามประเมินผล 
(สำนังานประมงจังหวัดตรัง ศูนย์วิจัยและพัฒนาประมงน้ำจืดตรังและสถานีเพาะเลี้ยงสัตว์น้ำชายฝั่งจังหวัดตรัง) 
</t>
    </r>
    <r>
      <rPr>
        <b/>
        <sz val="9"/>
        <rFont val="Tahoma"/>
        <family val="2"/>
      </rPr>
      <t xml:space="preserve">ความเห็น 
- </t>
    </r>
    <r>
      <rPr>
        <sz val="9"/>
        <rFont val="Tahoma"/>
        <family val="2"/>
      </rPr>
      <t xml:space="preserve">พัฒนาแหล่งน้ำเพื่อเป็นแหล่งเพาะพันธุ์ปลา  
</t>
    </r>
    <r>
      <rPr>
        <b/>
        <sz val="9"/>
        <rFont val="Tahoma"/>
        <family val="2"/>
      </rPr>
      <t>ข้อสังเกต</t>
    </r>
    <r>
      <rPr>
        <sz val="9"/>
        <rFont val="Tahoma"/>
        <family val="2"/>
      </rPr>
      <t xml:space="preserve">  
- หน่วยงานรับผิดชอบมี 3 หน่วยงาน</t>
    </r>
  </si>
  <si>
    <r>
      <rPr>
        <b/>
        <sz val="9"/>
        <rFont val="Tahoma"/>
        <family val="2"/>
      </rPr>
      <t>กิจกรรม</t>
    </r>
    <r>
      <rPr>
        <sz val="9"/>
        <rFont val="Tahoma"/>
        <family val="2"/>
      </rPr>
      <t xml:space="preserve">                                        
กิจกรรที่ 1 เข้าร่วมประชุม 3 ฝ่าย อินโดนิเซีย มาเลเซียและไทย โดยแต่ละประเทศหมุนเวียนจัดประชุมประเทศละ 1 ครั้ง/ปี กิจกรรมที่ 2 จัดเจรจาแลกเปลี่ยนสินค้ากับ 2 ประเทศ ระหว่างผู้บริหารภาครัฐ/เอกชนของจังหวัดตรัง กับผู้บริหารภาครัฐ/เอกชน ของมาเลเซียและอินโดนิเซีย และเข้าร่วมงานแสดงและจำหน่ายสินค้าที่กรมส่งเสริมการส่งออกจัดขึ้น ณ ประเทศมาเลเซียและอินโดนิเซีย (สำนักงานพาณิชย์จังหวัดตรัง)        
</t>
    </r>
    <r>
      <rPr>
        <b/>
        <sz val="9"/>
        <rFont val="Tahoma"/>
        <family val="2"/>
      </rPr>
      <t xml:space="preserve">ความเห็น
- </t>
    </r>
    <r>
      <rPr>
        <sz val="9"/>
        <rFont val="Tahoma"/>
        <family val="2"/>
      </rPr>
      <t>ภารกิจปกติ</t>
    </r>
  </si>
  <si>
    <r>
      <rPr>
        <b/>
        <sz val="9"/>
        <rFont val="Tahoma"/>
        <family val="2"/>
      </rPr>
      <t>กิจกรรม</t>
    </r>
    <r>
      <rPr>
        <sz val="9"/>
        <rFont val="Tahoma"/>
        <family val="2"/>
      </rPr>
      <t xml:space="preserve">                                                  
ก่อสร้างโรงงานผลิตยางคอมปาวด์ ขนาดกำลังการผลิต 3,000 ตัน/ปี 1 แห่ง   (สำนักงานสหกรณ์จังหวัดตรัง)  
</t>
    </r>
    <r>
      <rPr>
        <b/>
        <sz val="9"/>
        <rFont val="Tahoma"/>
        <family val="2"/>
      </rPr>
      <t xml:space="preserve">ความเห็น 
- </t>
    </r>
    <r>
      <rPr>
        <sz val="9"/>
        <rFont val="Tahoma"/>
        <family val="2"/>
      </rPr>
      <t xml:space="preserve">เพิ่มมูลค่ายางพาราให้เกษตรกร  </t>
    </r>
    <r>
      <rPr>
        <b/>
        <sz val="9"/>
        <rFont val="Tahoma"/>
        <family val="2"/>
      </rPr>
      <t xml:space="preserve">  
ข้อสังเกต       
- </t>
    </r>
    <r>
      <rPr>
        <sz val="9"/>
        <rFont val="Tahoma"/>
        <family val="2"/>
      </rPr>
      <t>ตัดงบประมาณในส่วนจัดซื้อคอมพิวเตอร์สำนักงาน 2 ชุด ราคา 80,000 บาท</t>
    </r>
  </si>
  <si>
    <r>
      <rPr>
        <b/>
        <sz val="9"/>
        <rFont val="Tahoma"/>
        <family val="2"/>
      </rPr>
      <t>กิจกรรม</t>
    </r>
    <r>
      <rPr>
        <sz val="9"/>
        <rFont val="Tahoma"/>
        <family val="2"/>
      </rPr>
      <t xml:space="preserve">
1. จัดงานพิธีการ เช่น งานสโมสรสันนิบาต งานรัษฎาเทิดรัฐ   จักรีวงศ์
2. กิจกรรมท่องเที่ยว อนุรักษ์ประเพณีวัฒนธรรม
3. อนุรักษ์ทรัพยากรธรรมชาติและสิ่งแวดล้อม
4. กิจกรรมวิถีชุมชนวิถีชีวิต
5. การบำเพ็ญประโยชน์ อนุรักษ์แหล่งน้ำ
(สนง.จังหวัดตรัง/สนง.ท่องเที่ยวและกีฬาจังหวัดตรัง) 
</t>
    </r>
    <r>
      <rPr>
        <b/>
        <sz val="9"/>
        <rFont val="Tahoma"/>
        <family val="2"/>
      </rPr>
      <t>ความเห็น</t>
    </r>
    <r>
      <rPr>
        <sz val="9"/>
        <rFont val="Tahoma"/>
        <family val="2"/>
      </rPr>
      <t xml:space="preserve">
- เป็นภารกิจปกติของหน่วยงาน ส่วนใหญ่เป็นงานพิธีการที่ไม่ได้ส่งเสริมการท่องเที่ยวโดยตรง
</t>
    </r>
  </si>
  <si>
    <r>
      <rPr>
        <b/>
        <sz val="9"/>
        <rFont val="Tahoma"/>
        <family val="2"/>
      </rPr>
      <t>กิจกรรม</t>
    </r>
    <r>
      <rPr>
        <sz val="9"/>
        <rFont val="Tahoma"/>
        <family val="2"/>
      </rPr>
      <t xml:space="preserve">
ปรับปรุงอาคารเอนกประสงค์เพื่อการกีฬาและท่องเที่ยว 
(สนง.ท่องเที่ยวและกีฬาจังหวัดตรัง)
</t>
    </r>
    <r>
      <rPr>
        <b/>
        <sz val="9"/>
        <rFont val="Tahoma"/>
        <family val="2"/>
      </rPr>
      <t>ความเห็น</t>
    </r>
    <r>
      <rPr>
        <sz val="9"/>
        <rFont val="Tahoma"/>
        <family val="2"/>
      </rPr>
      <t xml:space="preserve">
- เป็นภารกิจปกติ</t>
    </r>
  </si>
  <si>
    <r>
      <rPr>
        <b/>
        <sz val="9"/>
        <rFont val="Tahoma"/>
        <family val="2"/>
      </rPr>
      <t>กิจกรรม</t>
    </r>
    <r>
      <rPr>
        <sz val="9"/>
        <rFont val="Tahoma"/>
        <family val="2"/>
      </rPr>
      <t xml:space="preserve">                                            
1.ก่อสร้างห้องอบสมุนไพรและห้องน้ำ 1 หลัง
2. ก่อสร้างอาคารร้านอาหาร 1 หลัง
(วนอุทยานบ่อน้ำร้อนกันตัง) 
</t>
    </r>
    <r>
      <rPr>
        <b/>
        <sz val="9"/>
        <rFont val="Tahoma"/>
        <family val="2"/>
      </rPr>
      <t>ความเห็น</t>
    </r>
    <r>
      <rPr>
        <sz val="9"/>
        <rFont val="Tahoma"/>
        <family val="2"/>
      </rPr>
      <t xml:space="preserve">
ส่งเสริมการท่องเที่ยว </t>
    </r>
  </si>
  <si>
    <r>
      <rPr>
        <b/>
        <sz val="9"/>
        <rFont val="Tahoma"/>
        <family val="2"/>
      </rPr>
      <t>กิจกรรม</t>
    </r>
    <r>
      <rPr>
        <sz val="9"/>
        <rFont val="Tahoma"/>
        <family val="2"/>
      </rPr>
      <t xml:space="preserve"> 
ขยายไหล่ทาง ทางหลวงหมายเลข 4270 (สายห้วยยอด-
ในเตา)ระยะทาง 2.925 กม.
(แขวงการทางตรัง)
</t>
    </r>
    <r>
      <rPr>
        <b/>
        <sz val="9"/>
        <rFont val="Tahoma"/>
        <family val="2"/>
      </rPr>
      <t xml:space="preserve">ความเห็น 
- </t>
    </r>
    <r>
      <rPr>
        <sz val="9"/>
        <rFont val="Tahoma"/>
        <family val="2"/>
      </rPr>
      <t>ส่งเสริมการท่องเที่ยว</t>
    </r>
  </si>
  <si>
    <r>
      <rPr>
        <b/>
        <sz val="9"/>
        <rFont val="Tahoma"/>
        <family val="2"/>
      </rPr>
      <t xml:space="preserve">กิจกรรม 
</t>
    </r>
    <r>
      <rPr>
        <sz val="9"/>
        <rFont val="Tahoma"/>
        <family val="2"/>
      </rPr>
      <t xml:space="preserve">1.จัดสร้างถังเก็บน้ำขนาด 400,000 ลิตร จำนวน 1 ชุด 
2.จัดสร้างห้องน้ำ ชาย 3 ห้อง หญิง 3 ห้อง จำนวน 1 หลัง 
3.จัดสร้างห้องบรรยาย(อาคารเอนกประสงค์) เปิดโล่งขนาด 5x12 เมตร จำนวน 1 หลัง
(อุทยานแห่งชาติหมู่เกาะเภตรา)
</t>
    </r>
    <r>
      <rPr>
        <b/>
        <sz val="9"/>
        <rFont val="Tahoma"/>
        <family val="2"/>
      </rPr>
      <t xml:space="preserve">ความเห็น
- </t>
    </r>
    <r>
      <rPr>
        <sz val="9"/>
        <rFont val="Tahoma"/>
        <family val="2"/>
      </rPr>
      <t>อำนวยความสะดวกให้กับนักท่องเที่ยว</t>
    </r>
    <r>
      <rPr>
        <b/>
        <sz val="9"/>
        <rFont val="Tahoma"/>
        <family val="2"/>
      </rPr>
      <t xml:space="preserve">
</t>
    </r>
  </si>
  <si>
    <r>
      <rPr>
        <b/>
        <sz val="9"/>
        <rFont val="Tahoma"/>
        <family val="2"/>
      </rPr>
      <t xml:space="preserve">กิจกรรม </t>
    </r>
    <r>
      <rPr>
        <sz val="9"/>
        <rFont val="Tahoma"/>
        <family val="2"/>
      </rPr>
      <t xml:space="preserve">                                             
1. แข่งขันรถยนต์ประเภทขับเคลื่อนสี่ล้อ(ออฟโรด) รายการแนสชาเลนจ์  200,000 บาท 
2. ทำความสะอาดบ้านปลาทะเลตรัง  160,000 บาท 
3. จัดงานเบิกฟ้าทะเลตรัง"วันอนุรักษ์เทศกาลหอยตะเภาครั้งที่ 26" งานมหกรรมอาหารดี ทะเลสวยและงานแข่งขันตกปลาเบิกฟ้าทะเลตรัง ครั้งที่ 21  200,000 บาท 
4. อนุรักษ์สืบสานส่งเสริมเอกลักษณ์ จารีตประเพณีท้องถิ่น(งานเทศกาลวันตรุษจีน)  400,000 บาท 
5. พิธีวิวาห์ใต้สมุทร2011  600,000 บาท 
6. เทศกาลวันอนุรักษ์หอยนางรมบ้านแหลม ครั้งที่ 6  100,000 บาท 
7. มหกรรมอาหารดีศรีตรังบาน ครั้งที่ 11  100,000 บาท 
8.โครงการภูมิรักษ์พิทักษ์สายน้ำตรัง  200,000 บาท 
9. ตรังจงรักภักดี ทำความดีถวายพ่อหลวง  1,500,000 บาท 
10.เทศกาลขนมเค้กจังหวัดตรัง 100,000 บาท
11.เทศกาลหมูย่างเมืองตรัง 100,000บาท
12.เทศกาลท่องเที่ยวประเพณีไว้พระจันทร์ 200,000 บาท
13.แข่งเรือพาย 300,000 บาท
14.ผลิตสื่อประชาสัมพันธ์การท่องเที่ยว 300,000 บาท
15.จ้างเหมาบริการเจ้าหน้าที่ประสานงานและติดตามประเมินผลโครงการ 340,000 บาท
16. แข่งขันแบดมินตันปุ้มปุ้ยแชมเปี้ยนชิพ ครั้งที่ 23
(สำนักงานการท่องเที่ยวและกีฬาจังหวัดตรัง)                 
 </t>
    </r>
    <r>
      <rPr>
        <b/>
        <sz val="9"/>
        <rFont val="Tahoma"/>
        <family val="2"/>
      </rPr>
      <t xml:space="preserve">ความเห็น
- </t>
    </r>
    <r>
      <rPr>
        <sz val="9"/>
        <rFont val="Tahoma"/>
        <family val="2"/>
      </rPr>
      <t>ส่งเสริมการท่องเที่ยว</t>
    </r>
    <r>
      <rPr>
        <b/>
        <sz val="9"/>
        <rFont val="Tahoma"/>
        <family val="2"/>
      </rPr>
      <t xml:space="preserve">
</t>
    </r>
  </si>
  <si>
    <r>
      <rPr>
        <b/>
        <sz val="9"/>
        <rFont val="Tahoma"/>
        <family val="2"/>
      </rPr>
      <t>กิจกรรม</t>
    </r>
    <r>
      <rPr>
        <sz val="9"/>
        <rFont val="Tahoma"/>
        <family val="2"/>
      </rPr>
      <t xml:space="preserve">
1.ผลิตสื่อสร้างสรรค์เพื่อการอนุรักษ์พะยูน หญ้าทะเลและทรัพยากรทางทะเลและชายฝั่งจังหวัดตรังจำนวน2 รูปแบบ คือวีซีดีและแผ่นพับ 
2.เสริมสร้างศักยภาพเครือข่ายประชาชนในการมีส่วนร่วมอนุรักษ์พะยูน หญ้าทะเล และฐานทรัพยากรชีวภาพพื้นที่ทางทะเลและชายฝั่งตามพื้นที่ภูมินิเวศ จำนวน 3 พื้นที่ 
3.จัดอบรมค่ายเยาวชน "อนุรักษ์พะยูนเกื้อกูลทะเล" จำนวน 6 รุ่นๆละ40คน (รวม 240 คน) 
(ศูนย์อนุรักษ์ทรัพยากรทางทะเลและชายฝั่งที่ 6 จ.ตรัง)
</t>
    </r>
    <r>
      <rPr>
        <b/>
        <sz val="9"/>
        <rFont val="Tahoma"/>
        <family val="2"/>
      </rPr>
      <t xml:space="preserve">ความเห็น
- </t>
    </r>
    <r>
      <rPr>
        <sz val="9"/>
        <rFont val="Tahoma"/>
        <family val="2"/>
      </rPr>
      <t>ส่งเสริมการอนุรักษ์พะยูนและหญ้าทะเล</t>
    </r>
  </si>
  <si>
    <r>
      <rPr>
        <b/>
        <sz val="9"/>
        <rFont val="Tahoma"/>
        <family val="2"/>
      </rPr>
      <t>กิจกรรม</t>
    </r>
    <r>
      <rPr>
        <sz val="9"/>
        <rFont val="Tahoma"/>
        <family val="2"/>
      </rPr>
      <t xml:space="preserve">
ก่อสร้างเขื่อนป้องกันตลิ่งริมแม่น้ำตรัง(บ้านบินหยี ม. 5 ต.ควนธานี ความยาว 180 เมตร และบ้านในลุ่ม  ม. 3  ตำบลย่านซื่อ  อำเภอกันตัง จังหวัดตรัง ความยาว 100 เมตร) 
(สำนักงานโยธาธิการและผังเมืองจังหวัดตรัง)
</t>
    </r>
    <r>
      <rPr>
        <b/>
        <sz val="9"/>
        <rFont val="Tahoma"/>
        <family val="2"/>
      </rPr>
      <t xml:space="preserve">ความเห็น
- </t>
    </r>
    <r>
      <rPr>
        <sz val="9"/>
        <rFont val="Tahoma"/>
        <family val="2"/>
      </rPr>
      <t>แก้ปัญหาการพังทลายของหน้าดิน</t>
    </r>
  </si>
  <si>
    <r>
      <rPr>
        <b/>
        <sz val="9"/>
        <rFont val="Tahoma"/>
        <family val="2"/>
      </rPr>
      <t>กิจกรรม</t>
    </r>
    <r>
      <rPr>
        <sz val="9"/>
        <rFont val="Tahoma"/>
        <family val="2"/>
      </rPr>
      <t xml:space="preserve">
ปรับปรุงภูมิทัศน์วัฒนธรรมควนตำหนักจันทน์ (อำเภอกันตัง)
</t>
    </r>
    <r>
      <rPr>
        <b/>
        <sz val="9"/>
        <rFont val="Tahoma"/>
        <family val="2"/>
      </rPr>
      <t xml:space="preserve">ความเห็น
- </t>
    </r>
    <r>
      <rPr>
        <sz val="9"/>
        <rFont val="Tahoma"/>
        <family val="2"/>
      </rPr>
      <t>ส่งเสริมการท่องเที่ยว</t>
    </r>
  </si>
  <si>
    <t>โครงการพัฒนาการผลิตยาสมุนไพรเพื่อให้ได้มาตรฐาน GMP โรงพยาบาลห้วยยอด</t>
  </si>
  <si>
    <r>
      <rPr>
        <b/>
        <sz val="9"/>
        <rFont val="Tahoma"/>
        <family val="2"/>
      </rPr>
      <t>กิจกรรม</t>
    </r>
    <r>
      <rPr>
        <sz val="9"/>
        <rFont val="Tahoma"/>
        <family val="2"/>
      </rPr>
      <t xml:space="preserve">
1. ก่อสร้างอาคารผลิตยาสมุนไพรตามแบบอาคารที่รับรองจากคณะกรรมการอาหารและยา
(โรงพยาบาลห้วยยอด สำนักงานสาธารณสุขจังหวัดตรัง)
</t>
    </r>
    <r>
      <rPr>
        <b/>
        <sz val="9"/>
        <rFont val="Tahoma"/>
        <family val="2"/>
      </rPr>
      <t xml:space="preserve">ความเห็น
- </t>
    </r>
    <r>
      <rPr>
        <sz val="9"/>
        <rFont val="Tahoma"/>
        <family val="2"/>
      </rPr>
      <t>ยกระดับอาคารผลิตยาสมุนไพรที่ได้มาตรฐาน GMP</t>
    </r>
    <r>
      <rPr>
        <b/>
        <sz val="9"/>
        <rFont val="Tahoma"/>
        <family val="2"/>
      </rPr>
      <t xml:space="preserve">
</t>
    </r>
  </si>
  <si>
    <r>
      <rPr>
        <b/>
        <sz val="9"/>
        <rFont val="Tahoma"/>
        <family val="2"/>
      </rPr>
      <t>กิจกรรม</t>
    </r>
    <r>
      <rPr>
        <sz val="9"/>
        <rFont val="Tahoma"/>
        <family val="2"/>
      </rPr>
      <t xml:space="preserve">
1.กิจกรรมส่งเสริมการปลูกพืชเศรษฐกิจในโรงเรียน  
2.กิจกรรมส่งเสริมการผลิตและใช้พลังงานทดแทนในการผลิตตามวิถีชีวิตเศรษฐกิจพอเพียง 
3.กิจกรรมส่งเสริมการปลูกผักสวนครัวใช้ดิน 
4.กิจกรรมส่งเสริมการผลิตน้ำบริสุทธิ์เพื่อการบริโภคในโรงเรียน
5.กิจกรรมส่งเสริมการใช้เตาถ่านด้วยถังน้ำมัน 200 ลิตร
(สำนักงานเขตพื้นที่การศึกษาประถมศึกษาตรัง เขต1)
</t>
    </r>
    <r>
      <rPr>
        <b/>
        <sz val="9"/>
        <rFont val="Tahoma"/>
        <family val="2"/>
      </rPr>
      <t xml:space="preserve">ความเห็น
- </t>
    </r>
    <r>
      <rPr>
        <sz val="9"/>
        <rFont val="Tahoma"/>
        <family val="2"/>
      </rPr>
      <t>ส่งเสริมทักษะอาชีพนักเรียน</t>
    </r>
  </si>
  <si>
    <r>
      <rPr>
        <b/>
        <sz val="9"/>
        <rFont val="Tahoma"/>
        <family val="2"/>
      </rPr>
      <t>กิจกรรม</t>
    </r>
    <r>
      <rPr>
        <sz val="9"/>
        <rFont val="Tahoma"/>
        <family val="2"/>
      </rPr>
      <t xml:space="preserve">
1.จัดอบรมหลักสูตรด้านการแพทย์แผนไทยจำนวน 2 หลักสูตร คือ นวดเท้าเพื่อสุขภาพและนวดไทยให้แก่ประชาชนว่างงานจำนวน 100 คน 
2.จัดอบรมด้านการแพทย์แผนไทยและการแพทย์ทางเลือกให้แก่อสม.จำนวน 300 คน 
3.พัฒนาระบบบริการการแพทย์แผนไทยและการแพทย์ทางเลือกในสถานีอนามัยและโรงพยาบาล จำนวน 20 แห่ง 
4.จัดจ้างก่อสร้างอาคารการแพทย์แผนไทยในโรงพยาบาลวังวิเศษ (สำนักงานสาธารณสุขจังหวัดตรัง)
</t>
    </r>
    <r>
      <rPr>
        <b/>
        <sz val="9"/>
        <rFont val="Tahoma"/>
        <family val="2"/>
      </rPr>
      <t>ความเห็น</t>
    </r>
    <r>
      <rPr>
        <sz val="9"/>
        <rFont val="Tahoma"/>
        <family val="2"/>
      </rPr>
      <t xml:space="preserve">
- อนุรักษ์ภูมิปัญญาและสร้างอาชีพ</t>
    </r>
  </si>
  <si>
    <r>
      <rPr>
        <b/>
        <sz val="9"/>
        <rFont val="Tahoma"/>
        <family val="2"/>
      </rPr>
      <t>กิจกรรม</t>
    </r>
    <r>
      <rPr>
        <sz val="9"/>
        <rFont val="Tahoma"/>
        <family val="2"/>
      </rPr>
      <t xml:space="preserve">
1.กิจกรรมจิตอาสาพัฒนาอาชีพ(ฝึกอาชีพทำผลิตภัณฑ์ใช้ในครัวเรือน เช่น แชมพูสระผม น้ำยาล้างจาน ยาหม่องน้ำ ฯลฯ และขนมไทย) จำนวน 3 รุ่นๆละ 30 คน 
2.กิจกรรมจิตอาสาภูมิปัญญาสู่อาชีพ(ถ่ายทอดภูมิปัญญาแก่เด็กและเยาวชน) จำนวน 20 คน 
3.กิจกรรมจิตอาสาพัฒนาครอบครัวและชุมชน 3.1 ร่วมคิดสร้างสรรค์สู่การพัฒนาจิตอาสา จำนวน 1 วัน 100 คน 3.2 พัฒนาสิ่งแวดล้อมด้วยจิตอาสา(ปลูกต้นไม้ พืชสมุนไพรเก็บขยะและอื่นๆ)จำนวน 1 วัน 100 คน 
(สนง.พัฒนาสังคมและความมั่นคงของมนุษย์จังหวัดตรัง/องค์กรโครงการเสริมสร้างจิตสำนึกนิเวศวิทยา)
</t>
    </r>
    <r>
      <rPr>
        <b/>
        <sz val="9"/>
        <rFont val="Tahoma"/>
        <family val="2"/>
      </rPr>
      <t>ความเห็น
-</t>
    </r>
    <r>
      <rPr>
        <sz val="9"/>
        <rFont val="Tahoma"/>
        <family val="2"/>
      </rPr>
      <t xml:space="preserve"> เสริมสร้างคุณภาพชีวิต</t>
    </r>
  </si>
  <si>
    <r>
      <rPr>
        <b/>
        <sz val="9"/>
        <rFont val="Tahoma"/>
        <family val="2"/>
      </rPr>
      <t>กิจกรรม</t>
    </r>
    <r>
      <rPr>
        <sz val="9"/>
        <rFont val="Tahoma"/>
        <family val="2"/>
      </rPr>
      <t xml:space="preserve">
1. การสร้างเสริมการมีส่วนร่วมในการขับเคลื่อนเศรษฐกิจพอเพียงในสถานศึกษา 
2. การสร้างความเข้มแข็งการจัดการเรียนการสอนและการบริหารจัดการตามหลักของเศรษบกิจพอเพียง 
3. รักสิ่งแวดล้อมและอนุรักษ์สิ่งแวดล้อม โดยจัดค่ายอบรมนักเรียน "ปิดเทอมสานฝันร่วมกันรักษ์สิ่งแวดล้อม"
4. การต่อต้านยาเสพติดและมีส่วนร่วม  โครงการสานสายใยครอบครัว 
(สำนักงานเขตพื้นที่การศึกษาประถมศึกษาตรัง เขต 2)
</t>
    </r>
    <r>
      <rPr>
        <b/>
        <sz val="9"/>
        <rFont val="Tahoma"/>
        <family val="2"/>
      </rPr>
      <t xml:space="preserve">ความเห็น
- </t>
    </r>
    <r>
      <rPr>
        <sz val="9"/>
        <rFont val="Tahoma"/>
        <family val="2"/>
      </rPr>
      <t>พัฒนาคุณภาพชีวิต</t>
    </r>
  </si>
  <si>
    <r>
      <rPr>
        <b/>
        <sz val="9"/>
        <rFont val="Tahoma"/>
        <family val="2"/>
      </rPr>
      <t>กิจกรรม</t>
    </r>
    <r>
      <rPr>
        <sz val="9"/>
        <rFont val="Tahoma"/>
        <family val="2"/>
      </rPr>
      <t xml:space="preserve">
</t>
    </r>
    <r>
      <rPr>
        <u/>
        <sz val="9"/>
        <rFont val="Tahoma"/>
        <family val="2"/>
      </rPr>
      <t>แผนงานที่ 1</t>
    </r>
    <r>
      <rPr>
        <sz val="9"/>
        <rFont val="Tahoma"/>
        <family val="2"/>
      </rPr>
      <t xml:space="preserve"> พัฒนาแหล่งเรียนรู้ชุมชน 5 มิติ 23 แหล่งเรียนรู้ </t>
    </r>
    <r>
      <rPr>
        <u/>
        <sz val="9"/>
        <rFont val="Tahoma"/>
        <family val="2"/>
      </rPr>
      <t xml:space="preserve">แผนงานที่ 2 </t>
    </r>
    <r>
      <rPr>
        <sz val="9"/>
        <rFont val="Tahoma"/>
        <family val="2"/>
      </rPr>
      <t xml:space="preserve">บูรณาการแหล่งเรียนรู้สู่การท่องเที่ยวเชิงอนุรักษ์โดยชุมชนและศึกษาวิจัยแบบมีส่วนร่วม
(สำนักงานทรัพยากรธรรมชาติและสิ่งแวดล้อมจังหวัดตรัง/เครือข่ายองค์กรชุมชนลุ่มน้ำตรัง)
</t>
    </r>
    <r>
      <rPr>
        <b/>
        <sz val="9"/>
        <rFont val="Tahoma"/>
        <family val="2"/>
      </rPr>
      <t xml:space="preserve">ความเห็น
- </t>
    </r>
    <r>
      <rPr>
        <sz val="9"/>
        <rFont val="Tahoma"/>
        <family val="2"/>
      </rPr>
      <t xml:space="preserve">พัฒนาแหล่งเรียนรู้เพื่อการท่องเที่ยวเชิงอนุรักษ์       </t>
    </r>
    <r>
      <rPr>
        <b/>
        <sz val="9"/>
        <rFont val="Tahoma"/>
        <family val="2"/>
      </rPr>
      <t xml:space="preserve">             </t>
    </r>
  </si>
  <si>
    <r>
      <rPr>
        <b/>
        <sz val="9"/>
        <rFont val="Tahoma"/>
        <family val="2"/>
      </rPr>
      <t>กิจกรรม</t>
    </r>
    <r>
      <rPr>
        <sz val="9"/>
        <rFont val="Tahoma"/>
        <family val="2"/>
      </rPr>
      <t xml:space="preserve">
1.คัดเลือก/ประสานหน่วยงานระดับท้องถิ่นเพื่อจัดตั้งศูนย์เรียนรู้
2.จัดตั้งศูนย์เรียนรู้เรื่องพลังงาน 10 แห่ง พร้อมให้ข้อมูลและสาธิตการใช้โดยผ่านนวัตกรรมด้านพลังงานทดแทนซึ่งเลือกให้ความรู้และติดตั้งตามความเหมาะสมของพื้นที่ เช่นติดตั้งระบบก๊าซชีวภาพอบแห้งพลังงานแสงอาทิตย์ เตาเผาถ่านพลังงานแสงอาทิตย์ 
3.ประชุมสัญจรตามแหล่งเรียนรู้ต่างๆเพื่อระดมสมองและแลกเปลี่ยนแนวทางการถ่ายทอดองค์ความรู้ด้านพลังงาน  4 ครั้งๆละ 50 คน 
4.อบรมเพิ่มทักษะในเรื่องเทคโนโลยีประหยัดพลังงาน 1 ครั้ง 100 คน 
5.สรุปผลการดำเนิงาน/วางแผนงานเพื่อขยายผลสู่กลุ่มเป้าหมายในปีงบประมาณถัดไป  
(สำนักงานพลังงานจังหวัดตรัง)
</t>
    </r>
    <r>
      <rPr>
        <b/>
        <sz val="9"/>
        <rFont val="Tahoma"/>
        <family val="2"/>
      </rPr>
      <t>ความเห็น
-</t>
    </r>
    <r>
      <rPr>
        <sz val="9"/>
        <rFont val="Tahoma"/>
        <family val="2"/>
      </rPr>
      <t xml:space="preserve"> ขาดความชัดเจนในเรื่องการบริหารจัดการและพื้นที่การก่อสร้าง</t>
    </r>
  </si>
  <si>
    <r>
      <rPr>
        <b/>
        <sz val="9"/>
        <rFont val="Tahoma"/>
        <family val="2"/>
      </rPr>
      <t>กิจกรรม</t>
    </r>
    <r>
      <rPr>
        <sz val="9"/>
        <rFont val="Tahoma"/>
        <family val="2"/>
      </rPr>
      <t xml:space="preserve">
1. อบรมชาวประมงเพื่อสร้างจิตสำนึกอนุรักษ์ทรัพยากร
2. สนับสนุนวัสดุอุปกรณ์แก่ชาวประมงเพื่อปรับเปลี่ยนอาชีพ
3. ติดตามประเมินผลโครงการ
(ที่ทำการปกครองจังหวัดตรัง สำนักงานประมงจังหวัดตรัง)
</t>
    </r>
    <r>
      <rPr>
        <b/>
        <sz val="9"/>
        <rFont val="Tahoma"/>
        <family val="2"/>
      </rPr>
      <t>ความเห็น</t>
    </r>
    <r>
      <rPr>
        <sz val="9"/>
        <rFont val="Tahoma"/>
        <family val="2"/>
      </rPr>
      <t xml:space="preserve">
โครงการขาดรายละเอียด แต่เนื่องจากเป็นปัญหาสำคัญของจังหวัด จึงเห็นควรจัดไว้ในลำดับสุดท้าย โดยให้จังหวัดปรับเพิ่มเติมรายละเอียดโครงการให้ชัดเจนก่อนดำเนินโครงการ
</t>
    </r>
  </si>
</sst>
</file>

<file path=xl/styles.xml><?xml version="1.0" encoding="utf-8"?>
<styleSheet xmlns="http://schemas.openxmlformats.org/spreadsheetml/2006/main">
  <numFmts count="3">
    <numFmt numFmtId="43" formatCode="_-* #,##0.00_-;\-* #,##0.00_-;_-* &quot;-&quot;??_-;_-@_-"/>
    <numFmt numFmtId="187" formatCode="_(* #,##0.00_);_(* \(#,##0.00\);_(* &quot;-&quot;??_);_(@_)"/>
    <numFmt numFmtId="188" formatCode="_-* #,##0_-;\-* #,##0_-;_-* &quot;-&quot;??_-;_-@_-"/>
  </numFmts>
  <fonts count="33">
    <font>
      <sz val="11"/>
      <color theme="1"/>
      <name val="Tahoma"/>
      <family val="2"/>
      <charset val="222"/>
      <scheme val="minor"/>
    </font>
    <font>
      <sz val="11"/>
      <color indexed="8"/>
      <name val="Tahoma"/>
      <family val="2"/>
      <charset val="222"/>
    </font>
    <font>
      <sz val="11"/>
      <color indexed="8"/>
      <name val="Tahoma"/>
      <family val="2"/>
      <charset val="222"/>
    </font>
    <font>
      <sz val="10"/>
      <name val="Arial"/>
      <family val="2"/>
    </font>
    <font>
      <sz val="11"/>
      <color indexed="8"/>
      <name val="Tahoma"/>
      <family val="2"/>
    </font>
    <font>
      <sz val="9"/>
      <color indexed="8"/>
      <name val="Tahoma"/>
      <family val="2"/>
    </font>
    <font>
      <b/>
      <sz val="9"/>
      <name val="Tahoma"/>
      <family val="2"/>
    </font>
    <font>
      <sz val="9"/>
      <name val="Tahoma"/>
      <family val="2"/>
    </font>
    <font>
      <u/>
      <sz val="9"/>
      <color indexed="8"/>
      <name val="Tahoma"/>
      <family val="2"/>
    </font>
    <font>
      <b/>
      <sz val="9"/>
      <color indexed="8"/>
      <name val="Tahoma"/>
      <family val="2"/>
    </font>
    <font>
      <u/>
      <sz val="9"/>
      <name val="Tahoma"/>
      <family val="2"/>
    </font>
    <font>
      <b/>
      <u/>
      <sz val="9"/>
      <name val="Tahoma"/>
      <family val="2"/>
    </font>
    <font>
      <sz val="16"/>
      <color theme="1"/>
      <name val="Browallia New"/>
      <family val="2"/>
    </font>
    <font>
      <b/>
      <sz val="16"/>
      <color theme="1"/>
      <name val="Browallia New"/>
      <family val="2"/>
    </font>
    <font>
      <sz val="9"/>
      <color theme="1"/>
      <name val="Tahoma"/>
      <family val="2"/>
    </font>
    <font>
      <b/>
      <sz val="9"/>
      <color theme="1"/>
      <name val="Tahoma"/>
      <family val="2"/>
    </font>
    <font>
      <sz val="9"/>
      <color rgb="FFFF0000"/>
      <name val="Tahoma"/>
      <family val="2"/>
    </font>
    <font>
      <sz val="11"/>
      <color theme="1"/>
      <name val="Browallia New"/>
      <family val="2"/>
    </font>
    <font>
      <sz val="14"/>
      <color theme="1"/>
      <name val="Browallia New"/>
      <family val="2"/>
    </font>
    <font>
      <sz val="13"/>
      <color theme="1"/>
      <name val="Browallia New"/>
      <family val="2"/>
    </font>
    <font>
      <sz val="15"/>
      <color theme="1"/>
      <name val="Browallia New"/>
      <family val="2"/>
    </font>
    <font>
      <sz val="18"/>
      <color indexed="8"/>
      <name val="Tahoma"/>
      <family val="2"/>
    </font>
    <font>
      <sz val="16"/>
      <color indexed="8"/>
      <name val="Tahoma"/>
      <family val="2"/>
    </font>
    <font>
      <b/>
      <sz val="16"/>
      <color indexed="8"/>
      <name val="Tahoma"/>
      <family val="2"/>
    </font>
    <font>
      <sz val="12"/>
      <color indexed="8"/>
      <name val="Tahoma"/>
      <family val="2"/>
    </font>
    <font>
      <b/>
      <sz val="24"/>
      <color indexed="8"/>
      <name val="Tahoma"/>
      <family val="2"/>
    </font>
    <font>
      <b/>
      <sz val="22"/>
      <color indexed="8"/>
      <name val="Tahoma"/>
      <family val="2"/>
    </font>
    <font>
      <b/>
      <sz val="9"/>
      <name val="Tahoma"/>
      <family val="2"/>
      <scheme val="minor"/>
    </font>
    <font>
      <b/>
      <sz val="16"/>
      <name val="Browallia New"/>
      <family val="2"/>
    </font>
    <font>
      <sz val="16"/>
      <name val="Browallia New"/>
      <family val="2"/>
    </font>
    <font>
      <sz val="11"/>
      <name val="Tahoma"/>
      <family val="2"/>
      <charset val="222"/>
      <scheme val="minor"/>
    </font>
    <font>
      <sz val="18"/>
      <name val="Browallia New"/>
      <family val="2"/>
    </font>
    <font>
      <sz val="14"/>
      <name val="Browallia New"/>
      <family val="2"/>
    </font>
  </fonts>
  <fills count="10">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
    <xf numFmtId="0" fontId="0" fillId="0" borderId="0"/>
    <xf numFmtId="43" fontId="2" fillId="0" borderId="0" applyFont="0" applyFill="0" applyBorder="0" applyAlignment="0" applyProtection="0"/>
    <xf numFmtId="43" fontId="1" fillId="0" borderId="0" applyFont="0" applyFill="0" applyBorder="0" applyAlignment="0" applyProtection="0"/>
    <xf numFmtId="0" fontId="4" fillId="0" borderId="0"/>
    <xf numFmtId="187" fontId="3" fillId="0" borderId="0" applyFont="0" applyFill="0" applyBorder="0" applyAlignment="0" applyProtection="0"/>
    <xf numFmtId="0" fontId="3" fillId="0" borderId="0"/>
    <xf numFmtId="0" fontId="3" fillId="0" borderId="0"/>
  </cellStyleXfs>
  <cellXfs count="201">
    <xf numFmtId="0" fontId="0" fillId="0" borderId="0" xfId="0"/>
    <xf numFmtId="0" fontId="12" fillId="0" borderId="0" xfId="0" applyFont="1"/>
    <xf numFmtId="0" fontId="12" fillId="0" borderId="0" xfId="0" applyFont="1" applyAlignment="1">
      <alignment wrapText="1"/>
    </xf>
    <xf numFmtId="188" fontId="12" fillId="0" borderId="1" xfId="1" applyNumberFormat="1" applyFont="1" applyBorder="1" applyAlignment="1">
      <alignment horizontal="center" vertical="center"/>
    </xf>
    <xf numFmtId="0" fontId="12" fillId="0" borderId="0" xfId="0" applyFont="1" applyBorder="1" applyAlignment="1">
      <alignment horizontal="center" wrapText="1"/>
    </xf>
    <xf numFmtId="188" fontId="12" fillId="0" borderId="0" xfId="1" applyNumberFormat="1" applyFont="1" applyBorder="1" applyAlignment="1">
      <alignment vertical="center"/>
    </xf>
    <xf numFmtId="188" fontId="12" fillId="0" borderId="0" xfId="1" applyNumberFormat="1" applyFont="1" applyBorder="1" applyAlignment="1">
      <alignment horizontal="center" vertical="center"/>
    </xf>
    <xf numFmtId="0" fontId="12" fillId="0" borderId="0" xfId="0" applyFont="1" applyBorder="1"/>
    <xf numFmtId="0" fontId="13" fillId="0" borderId="0" xfId="0" applyFont="1"/>
    <xf numFmtId="188" fontId="12" fillId="0" borderId="1" xfId="1" applyNumberFormat="1" applyFont="1" applyBorder="1" applyAlignment="1">
      <alignment horizontal="right" vertical="center"/>
    </xf>
    <xf numFmtId="0" fontId="12" fillId="0" borderId="1" xfId="0" applyFont="1" applyBorder="1" applyAlignment="1">
      <alignment vertical="top" wrapText="1"/>
    </xf>
    <xf numFmtId="0" fontId="12" fillId="0" borderId="2" xfId="0" applyFont="1" applyBorder="1"/>
    <xf numFmtId="0" fontId="12" fillId="0" borderId="1" xfId="0" applyFont="1" applyBorder="1" applyAlignment="1">
      <alignment horizontal="center" vertical="center"/>
    </xf>
    <xf numFmtId="0" fontId="5" fillId="0" borderId="0" xfId="3" applyFont="1"/>
    <xf numFmtId="0" fontId="7" fillId="0" borderId="2" xfId="3" applyFont="1" applyFill="1" applyBorder="1" applyAlignment="1">
      <alignment vertical="center" wrapText="1"/>
    </xf>
    <xf numFmtId="188" fontId="7" fillId="0" borderId="0" xfId="1" applyNumberFormat="1" applyFont="1" applyFill="1" applyAlignment="1">
      <alignment horizontal="left" vertical="center"/>
    </xf>
    <xf numFmtId="0" fontId="5" fillId="0" borderId="0" xfId="3" applyFont="1" applyBorder="1"/>
    <xf numFmtId="0" fontId="14" fillId="0" borderId="1" xfId="0" applyFont="1" applyBorder="1" applyAlignment="1">
      <alignment horizontal="center" vertical="center" wrapText="1"/>
    </xf>
    <xf numFmtId="0" fontId="14" fillId="0" borderId="1" xfId="0" applyFont="1" applyBorder="1" applyAlignment="1">
      <alignment vertical="top" wrapText="1"/>
    </xf>
    <xf numFmtId="188" fontId="14" fillId="0" borderId="1" xfId="1" applyNumberFormat="1" applyFont="1" applyBorder="1" applyAlignment="1">
      <alignment vertical="top" wrapText="1"/>
    </xf>
    <xf numFmtId="0" fontId="8" fillId="0" borderId="1" xfId="0" applyFont="1" applyBorder="1" applyAlignment="1">
      <alignment vertical="top" wrapText="1"/>
    </xf>
    <xf numFmtId="0" fontId="14" fillId="0" borderId="0" xfId="0" applyFont="1"/>
    <xf numFmtId="0" fontId="5" fillId="0" borderId="1" xfId="0" applyFont="1" applyBorder="1" applyAlignment="1">
      <alignment vertical="top" wrapText="1"/>
    </xf>
    <xf numFmtId="0" fontId="14" fillId="0" borderId="1" xfId="0" applyFont="1" applyFill="1" applyBorder="1" applyAlignment="1">
      <alignment vertical="top" wrapText="1"/>
    </xf>
    <xf numFmtId="188" fontId="14" fillId="0" borderId="1" xfId="1" applyNumberFormat="1" applyFont="1" applyFill="1" applyBorder="1" applyAlignment="1">
      <alignment vertical="top" wrapText="1"/>
    </xf>
    <xf numFmtId="0" fontId="7" fillId="0" borderId="1" xfId="0" applyFont="1" applyBorder="1" applyAlignment="1">
      <alignment horizontal="center" vertical="center" wrapText="1"/>
    </xf>
    <xf numFmtId="0" fontId="7" fillId="0" borderId="1" xfId="0" applyFont="1" applyBorder="1" applyAlignment="1">
      <alignment vertical="top" wrapText="1"/>
    </xf>
    <xf numFmtId="188" fontId="7" fillId="0" borderId="1" xfId="1" applyNumberFormat="1" applyFont="1" applyBorder="1" applyAlignment="1">
      <alignment vertical="top" wrapText="1"/>
    </xf>
    <xf numFmtId="0" fontId="6" fillId="0" borderId="1" xfId="0" applyFont="1" applyBorder="1" applyAlignment="1">
      <alignment horizontal="center" vertical="center" wrapText="1"/>
    </xf>
    <xf numFmtId="0" fontId="7" fillId="0" borderId="0" xfId="0" applyFont="1"/>
    <xf numFmtId="0" fontId="14" fillId="3" borderId="1" xfId="0" applyFont="1" applyFill="1" applyBorder="1" applyAlignment="1">
      <alignment vertical="top" wrapText="1"/>
    </xf>
    <xf numFmtId="188" fontId="14" fillId="3" borderId="1" xfId="1" applyNumberFormat="1" applyFont="1" applyFill="1" applyBorder="1" applyAlignment="1">
      <alignment vertical="top" wrapText="1"/>
    </xf>
    <xf numFmtId="0" fontId="14" fillId="0" borderId="0" xfId="0" applyFont="1" applyAlignment="1">
      <alignment vertical="center"/>
    </xf>
    <xf numFmtId="0" fontId="6" fillId="5" borderId="1" xfId="0" applyFont="1" applyFill="1" applyBorder="1" applyAlignment="1">
      <alignment vertical="top" wrapText="1"/>
    </xf>
    <xf numFmtId="188" fontId="15" fillId="5" borderId="1" xfId="1" applyNumberFormat="1" applyFont="1" applyFill="1" applyBorder="1" applyAlignment="1">
      <alignment vertical="top" wrapText="1"/>
    </xf>
    <xf numFmtId="0" fontId="15" fillId="5" borderId="1" xfId="0" applyFont="1" applyFill="1" applyBorder="1" applyAlignment="1">
      <alignment vertical="top" wrapText="1"/>
    </xf>
    <xf numFmtId="188" fontId="14" fillId="0" borderId="0" xfId="1" applyNumberFormat="1" applyFont="1"/>
    <xf numFmtId="188" fontId="6" fillId="6" borderId="3" xfId="1" applyNumberFormat="1" applyFont="1" applyFill="1" applyBorder="1" applyAlignment="1">
      <alignment horizontal="center" vertical="center" wrapText="1"/>
    </xf>
    <xf numFmtId="0" fontId="12" fillId="0" borderId="1" xfId="0" applyFont="1" applyBorder="1" applyAlignment="1">
      <alignment horizontal="center" vertical="center"/>
    </xf>
    <xf numFmtId="188" fontId="12" fillId="0" borderId="1" xfId="2" applyNumberFormat="1" applyFont="1" applyBorder="1" applyAlignment="1">
      <alignment horizontal="center" vertical="center"/>
    </xf>
    <xf numFmtId="188" fontId="12" fillId="0" borderId="0" xfId="2" applyNumberFormat="1" applyFont="1" applyBorder="1" applyAlignment="1">
      <alignment vertical="center"/>
    </xf>
    <xf numFmtId="188" fontId="12" fillId="0" borderId="0" xfId="2" applyNumberFormat="1" applyFont="1" applyBorder="1" applyAlignment="1">
      <alignment horizontal="center" vertical="center"/>
    </xf>
    <xf numFmtId="0" fontId="14" fillId="0" borderId="1" xfId="0" applyFont="1" applyBorder="1"/>
    <xf numFmtId="0" fontId="6" fillId="0" borderId="0" xfId="3" applyFont="1" applyFill="1" applyAlignment="1">
      <alignment vertical="center"/>
    </xf>
    <xf numFmtId="0" fontId="6" fillId="0" borderId="0" xfId="3" applyFont="1" applyFill="1" applyAlignment="1">
      <alignment horizontal="left" vertical="center"/>
    </xf>
    <xf numFmtId="188" fontId="7" fillId="0" borderId="0" xfId="2" applyNumberFormat="1" applyFont="1" applyFill="1" applyAlignment="1">
      <alignment horizontal="left" vertical="center"/>
    </xf>
    <xf numFmtId="0" fontId="14" fillId="0" borderId="1" xfId="0" applyFont="1" applyBorder="1" applyAlignment="1">
      <alignment horizontal="center" vertical="top" wrapText="1"/>
    </xf>
    <xf numFmtId="3" fontId="7" fillId="0" borderId="1" xfId="0" applyNumberFormat="1" applyFont="1" applyBorder="1" applyAlignment="1">
      <alignment vertical="top" wrapText="1"/>
    </xf>
    <xf numFmtId="3" fontId="10" fillId="0" borderId="1" xfId="0" applyNumberFormat="1" applyFont="1" applyBorder="1" applyAlignment="1">
      <alignment vertical="top" wrapText="1"/>
    </xf>
    <xf numFmtId="3" fontId="6" fillId="0" borderId="1" xfId="0" applyNumberFormat="1" applyFont="1" applyBorder="1" applyAlignment="1">
      <alignment vertical="top" wrapText="1"/>
    </xf>
    <xf numFmtId="3" fontId="7" fillId="0" borderId="1" xfId="0" applyNumberFormat="1" applyFont="1" applyBorder="1" applyAlignment="1">
      <alignment vertical="top"/>
    </xf>
    <xf numFmtId="0" fontId="6" fillId="0" borderId="1" xfId="0" applyFont="1" applyBorder="1" applyAlignment="1">
      <alignment horizontal="center" vertical="center"/>
    </xf>
    <xf numFmtId="0" fontId="7" fillId="0" borderId="1" xfId="0" applyFont="1" applyBorder="1" applyAlignment="1">
      <alignment vertical="top"/>
    </xf>
    <xf numFmtId="188" fontId="14" fillId="0" borderId="1" xfId="2" applyNumberFormat="1" applyFont="1" applyBorder="1" applyAlignment="1">
      <alignment vertical="top" wrapText="1"/>
    </xf>
    <xf numFmtId="0" fontId="7" fillId="0" borderId="1" xfId="0" applyFont="1" applyBorder="1"/>
    <xf numFmtId="0" fontId="15" fillId="7" borderId="1" xfId="0" applyFont="1" applyFill="1" applyBorder="1" applyAlignment="1">
      <alignment vertical="top" wrapText="1"/>
    </xf>
    <xf numFmtId="188" fontId="15" fillId="7" borderId="1" xfId="2" applyNumberFormat="1" applyFont="1" applyFill="1" applyBorder="1" applyAlignment="1">
      <alignment vertical="top" wrapText="1"/>
    </xf>
    <xf numFmtId="188" fontId="14" fillId="0" borderId="0" xfId="2" applyNumberFormat="1" applyFont="1"/>
    <xf numFmtId="0" fontId="16" fillId="0" borderId="1" xfId="0" applyFont="1" applyBorder="1" applyAlignment="1">
      <alignment horizontal="center" vertical="top" wrapText="1"/>
    </xf>
    <xf numFmtId="0" fontId="16" fillId="0" borderId="1" xfId="0" applyFont="1" applyBorder="1" applyAlignment="1">
      <alignment vertical="top" wrapText="1"/>
    </xf>
    <xf numFmtId="0" fontId="16" fillId="0" borderId="0" xfId="0" applyFont="1"/>
    <xf numFmtId="3" fontId="7" fillId="0" borderId="1" xfId="0" applyNumberFormat="1" applyFont="1" applyBorder="1" applyAlignment="1">
      <alignment horizontal="right" vertical="top" wrapText="1"/>
    </xf>
    <xf numFmtId="0" fontId="7" fillId="0" borderId="0" xfId="3" applyFont="1" applyFill="1" applyAlignment="1">
      <alignment horizontal="left" vertical="center"/>
    </xf>
    <xf numFmtId="0" fontId="7" fillId="0" borderId="0" xfId="3" applyFont="1" applyFill="1" applyAlignment="1">
      <alignment horizontal="center" vertical="center" wrapText="1"/>
    </xf>
    <xf numFmtId="0" fontId="7" fillId="0" borderId="1" xfId="0" applyFont="1" applyFill="1" applyBorder="1" applyAlignment="1">
      <alignment vertical="top" wrapText="1"/>
    </xf>
    <xf numFmtId="3" fontId="7"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0" fontId="7" fillId="0" borderId="1" xfId="0" applyFont="1" applyBorder="1" applyAlignment="1">
      <alignment horizontal="center" vertical="top" wrapText="1"/>
    </xf>
    <xf numFmtId="188" fontId="7" fillId="0" borderId="1" xfId="1" applyNumberFormat="1" applyFont="1" applyFill="1" applyBorder="1" applyAlignment="1">
      <alignment horizontal="center" vertical="top" wrapText="1"/>
    </xf>
    <xf numFmtId="3" fontId="6" fillId="0" borderId="1" xfId="0" applyNumberFormat="1" applyFont="1" applyFill="1" applyBorder="1" applyAlignment="1">
      <alignment vertical="top" wrapText="1"/>
    </xf>
    <xf numFmtId="0" fontId="7" fillId="3" borderId="1" xfId="0" applyFont="1" applyFill="1" applyBorder="1" applyAlignment="1">
      <alignment vertical="top" wrapText="1"/>
    </xf>
    <xf numFmtId="3" fontId="7" fillId="3" borderId="1" xfId="0" applyNumberFormat="1" applyFont="1" applyFill="1" applyBorder="1" applyAlignment="1">
      <alignment vertical="top" wrapText="1"/>
    </xf>
    <xf numFmtId="188" fontId="6" fillId="6" borderId="3" xfId="1" applyNumberFormat="1" applyFont="1" applyFill="1" applyBorder="1" applyAlignment="1">
      <alignment horizontal="center" vertical="center" wrapText="1"/>
    </xf>
    <xf numFmtId="0" fontId="12" fillId="0" borderId="1" xfId="0" applyFont="1" applyBorder="1" applyAlignment="1">
      <alignment horizontal="center" vertical="center"/>
    </xf>
    <xf numFmtId="0" fontId="13" fillId="8" borderId="9" xfId="0" applyFont="1" applyFill="1" applyBorder="1" applyAlignment="1">
      <alignment horizontal="center" vertical="center"/>
    </xf>
    <xf numFmtId="0" fontId="13" fillId="8" borderId="7" xfId="0" applyFont="1" applyFill="1" applyBorder="1" applyAlignment="1">
      <alignment vertical="top" wrapText="1"/>
    </xf>
    <xf numFmtId="0" fontId="13" fillId="8" borderId="1" xfId="0" applyFont="1" applyFill="1" applyBorder="1" applyAlignment="1">
      <alignment horizontal="center" vertical="center"/>
    </xf>
    <xf numFmtId="188" fontId="13" fillId="8" borderId="1" xfId="1" applyNumberFormat="1" applyFont="1" applyFill="1" applyBorder="1" applyAlignment="1">
      <alignment horizontal="center" vertical="center"/>
    </xf>
    <xf numFmtId="188" fontId="13" fillId="0" borderId="0" xfId="1" applyNumberFormat="1" applyFont="1"/>
    <xf numFmtId="188" fontId="13" fillId="0" borderId="0" xfId="0" applyNumberFormat="1" applyFont="1"/>
    <xf numFmtId="0" fontId="19" fillId="0" borderId="0" xfId="0" applyFont="1"/>
    <xf numFmtId="0" fontId="12" fillId="8" borderId="1" xfId="0" applyFont="1" applyFill="1" applyBorder="1" applyAlignment="1">
      <alignment horizontal="center"/>
    </xf>
    <xf numFmtId="0" fontId="20" fillId="0" borderId="0" xfId="0" applyFont="1"/>
    <xf numFmtId="0" fontId="21" fillId="0" borderId="0" xfId="0" applyFont="1"/>
    <xf numFmtId="0" fontId="22" fillId="0" borderId="0" xfId="0" applyFont="1"/>
    <xf numFmtId="0" fontId="23" fillId="0" borderId="0" xfId="0" applyFont="1"/>
    <xf numFmtId="0" fontId="24" fillId="0" borderId="0" xfId="0" applyFont="1"/>
    <xf numFmtId="188" fontId="15" fillId="0" borderId="0" xfId="1" applyNumberFormat="1" applyFont="1" applyFill="1" applyBorder="1" applyAlignment="1">
      <alignment vertical="top" wrapText="1"/>
    </xf>
    <xf numFmtId="188" fontId="15" fillId="0" borderId="0" xfId="2" applyNumberFormat="1" applyFont="1" applyFill="1" applyBorder="1" applyAlignment="1">
      <alignment vertical="top" wrapText="1"/>
    </xf>
    <xf numFmtId="0" fontId="12" fillId="9" borderId="1" xfId="0" applyFont="1" applyFill="1" applyBorder="1" applyAlignment="1">
      <alignment horizontal="center"/>
    </xf>
    <xf numFmtId="0" fontId="13" fillId="9" borderId="9" xfId="0" applyFont="1" applyFill="1" applyBorder="1" applyAlignment="1">
      <alignment horizontal="center" vertical="center"/>
    </xf>
    <xf numFmtId="0" fontId="13" fillId="9" borderId="7" xfId="0" applyFont="1" applyFill="1" applyBorder="1" applyAlignment="1">
      <alignment vertical="top" wrapText="1"/>
    </xf>
    <xf numFmtId="0" fontId="13" fillId="9" borderId="1" xfId="0" applyFont="1" applyFill="1" applyBorder="1" applyAlignment="1">
      <alignment horizontal="center" vertical="center"/>
    </xf>
    <xf numFmtId="188" fontId="13" fillId="9" borderId="1" xfId="2" applyNumberFormat="1" applyFont="1" applyFill="1" applyBorder="1" applyAlignment="1">
      <alignment horizontal="center" vertical="center"/>
    </xf>
    <xf numFmtId="3" fontId="12" fillId="0" borderId="0" xfId="0" applyNumberFormat="1" applyFont="1"/>
    <xf numFmtId="0" fontId="7" fillId="0" borderId="0" xfId="3" applyFont="1"/>
    <xf numFmtId="0" fontId="7" fillId="0" borderId="1" xfId="0" applyFont="1" applyBorder="1" applyAlignment="1">
      <alignment horizontal="center" vertical="top"/>
    </xf>
    <xf numFmtId="3" fontId="7" fillId="0" borderId="1" xfId="0" applyNumberFormat="1" applyFont="1" applyFill="1" applyBorder="1" applyAlignment="1">
      <alignment horizontal="center" vertical="top" wrapText="1"/>
    </xf>
    <xf numFmtId="0" fontId="7" fillId="0" borderId="0" xfId="0" applyFont="1" applyFill="1" applyBorder="1" applyAlignment="1">
      <alignment horizontal="center" vertical="top" wrapText="1"/>
    </xf>
    <xf numFmtId="0" fontId="7" fillId="0" borderId="0" xfId="0" applyFont="1" applyFill="1" applyBorder="1" applyAlignment="1">
      <alignment vertical="top" wrapText="1"/>
    </xf>
    <xf numFmtId="188" fontId="6" fillId="2" borderId="0" xfId="1" applyNumberFormat="1" applyFont="1" applyFill="1" applyBorder="1" applyAlignment="1">
      <alignment vertical="center" wrapText="1"/>
    </xf>
    <xf numFmtId="0" fontId="7" fillId="0" borderId="0" xfId="0" applyFont="1" applyBorder="1" applyAlignment="1">
      <alignment horizontal="center" vertical="top" wrapText="1"/>
    </xf>
    <xf numFmtId="0" fontId="7" fillId="0" borderId="0" xfId="0" applyFont="1" applyBorder="1" applyAlignment="1">
      <alignment vertical="center"/>
    </xf>
    <xf numFmtId="0" fontId="6" fillId="0" borderId="0" xfId="0" applyFont="1" applyBorder="1" applyAlignment="1">
      <alignment vertical="top" wrapText="1"/>
    </xf>
    <xf numFmtId="0" fontId="6" fillId="2" borderId="1" xfId="0" applyFont="1" applyFill="1" applyBorder="1" applyAlignment="1">
      <alignment vertical="center" wrapText="1"/>
    </xf>
    <xf numFmtId="188" fontId="6" fillId="2" borderId="1" xfId="1" applyNumberFormat="1" applyFont="1" applyFill="1" applyBorder="1" applyAlignment="1">
      <alignment vertical="center" wrapText="1"/>
    </xf>
    <xf numFmtId="188" fontId="7" fillId="0" borderId="0" xfId="1" applyNumberFormat="1" applyFont="1" applyFill="1" applyBorder="1" applyAlignment="1">
      <alignment vertical="center"/>
    </xf>
    <xf numFmtId="0" fontId="7" fillId="0" borderId="0" xfId="0" applyFont="1" applyAlignment="1">
      <alignment horizontal="center"/>
    </xf>
    <xf numFmtId="0" fontId="7" fillId="0" borderId="0" xfId="0" applyFont="1" applyBorder="1"/>
    <xf numFmtId="0" fontId="27" fillId="4" borderId="1" xfId="0" applyFont="1" applyFill="1" applyBorder="1" applyAlignment="1">
      <alignment vertical="top" wrapText="1"/>
    </xf>
    <xf numFmtId="188" fontId="7" fillId="2" borderId="0" xfId="1" applyNumberFormat="1" applyFont="1" applyFill="1" applyBorder="1" applyAlignment="1">
      <alignment vertical="center"/>
    </xf>
    <xf numFmtId="188" fontId="6" fillId="2" borderId="1" xfId="1" applyNumberFormat="1" applyFont="1" applyFill="1" applyBorder="1" applyAlignment="1">
      <alignment vertical="center"/>
    </xf>
    <xf numFmtId="188" fontId="7" fillId="0" borderId="0" xfId="1" applyNumberFormat="1" applyFont="1"/>
    <xf numFmtId="0" fontId="7" fillId="0" borderId="0" xfId="0" applyFont="1" applyAlignment="1">
      <alignment vertical="center"/>
    </xf>
    <xf numFmtId="0" fontId="14" fillId="0" borderId="0" xfId="0" applyFont="1" applyBorder="1" applyAlignment="1">
      <alignment horizontal="center" vertical="center" wrapText="1"/>
    </xf>
    <xf numFmtId="0" fontId="14" fillId="0" borderId="0" xfId="0" applyFont="1" applyBorder="1" applyAlignment="1">
      <alignment vertical="top" wrapText="1"/>
    </xf>
    <xf numFmtId="0" fontId="14" fillId="0" borderId="0" xfId="0" applyFont="1" applyBorder="1" applyAlignment="1">
      <alignment vertical="center"/>
    </xf>
    <xf numFmtId="0" fontId="15" fillId="0" borderId="0" xfId="0" applyFont="1" applyBorder="1" applyAlignment="1">
      <alignment vertical="top" wrapText="1"/>
    </xf>
    <xf numFmtId="188" fontId="6" fillId="6" borderId="3" xfId="1" applyNumberFormat="1" applyFont="1" applyFill="1" applyBorder="1" applyAlignment="1">
      <alignment horizontal="center" vertical="center" wrapText="1"/>
    </xf>
    <xf numFmtId="0" fontId="28" fillId="0" borderId="0" xfId="0" applyFont="1"/>
    <xf numFmtId="0" fontId="29" fillId="0" borderId="0" xfId="0" applyFont="1"/>
    <xf numFmtId="0" fontId="29" fillId="0" borderId="0" xfId="0" applyFont="1" applyBorder="1"/>
    <xf numFmtId="0" fontId="29" fillId="9" borderId="1" xfId="0" applyFont="1" applyFill="1" applyBorder="1" applyAlignment="1">
      <alignment horizontal="center"/>
    </xf>
    <xf numFmtId="0" fontId="29" fillId="0" borderId="1" xfId="0" applyFont="1" applyBorder="1" applyAlignment="1">
      <alignment horizontal="center" vertical="center"/>
    </xf>
    <xf numFmtId="0" fontId="29" fillId="0" borderId="1" xfId="0" applyFont="1" applyBorder="1" applyAlignment="1">
      <alignment vertical="top" wrapText="1"/>
    </xf>
    <xf numFmtId="188" fontId="29" fillId="0" borderId="1" xfId="1" applyNumberFormat="1" applyFont="1" applyBorder="1" applyAlignment="1">
      <alignment horizontal="center" vertical="center"/>
    </xf>
    <xf numFmtId="188" fontId="29" fillId="0" borderId="1" xfId="1" applyNumberFormat="1" applyFont="1" applyBorder="1" applyAlignment="1">
      <alignment horizontal="right" vertical="center"/>
    </xf>
    <xf numFmtId="0" fontId="29" fillId="0" borderId="1" xfId="0" applyFont="1" applyBorder="1" applyAlignment="1">
      <alignment horizontal="right" vertical="center"/>
    </xf>
    <xf numFmtId="0" fontId="28" fillId="9" borderId="1" xfId="0" applyFont="1" applyFill="1" applyBorder="1" applyAlignment="1">
      <alignment horizontal="center" vertical="center"/>
    </xf>
    <xf numFmtId="0" fontId="28" fillId="9" borderId="1" xfId="0" applyFont="1" applyFill="1" applyBorder="1" applyAlignment="1">
      <alignment vertical="top" wrapText="1"/>
    </xf>
    <xf numFmtId="188" fontId="28" fillId="9" borderId="1" xfId="1" applyNumberFormat="1" applyFont="1" applyFill="1" applyBorder="1" applyAlignment="1">
      <alignment horizontal="center" vertical="center"/>
    </xf>
    <xf numFmtId="0" fontId="29" fillId="0" borderId="0" xfId="0" applyFont="1" applyBorder="1" applyAlignment="1">
      <alignment horizontal="center" wrapText="1"/>
    </xf>
    <xf numFmtId="188" fontId="29" fillId="0" borderId="0" xfId="1" applyNumberFormat="1" applyFont="1" applyBorder="1" applyAlignment="1">
      <alignment vertical="center"/>
    </xf>
    <xf numFmtId="188" fontId="29" fillId="0" borderId="0" xfId="1" applyNumberFormat="1" applyFont="1" applyBorder="1" applyAlignment="1">
      <alignment horizontal="center" vertical="center"/>
    </xf>
    <xf numFmtId="188" fontId="29" fillId="0" borderId="0" xfId="1" applyNumberFormat="1" applyFont="1" applyBorder="1"/>
    <xf numFmtId="0" fontId="31" fillId="0" borderId="0" xfId="0" applyFont="1"/>
    <xf numFmtId="0" fontId="29" fillId="0" borderId="0" xfId="0" applyFont="1" applyAlignment="1">
      <alignment wrapText="1"/>
    </xf>
    <xf numFmtId="3" fontId="29" fillId="0" borderId="0" xfId="0" applyNumberFormat="1" applyFont="1"/>
    <xf numFmtId="188" fontId="29" fillId="0" borderId="0" xfId="0" applyNumberFormat="1" applyFont="1"/>
    <xf numFmtId="188" fontId="28" fillId="0" borderId="0" xfId="0" applyNumberFormat="1" applyFont="1"/>
    <xf numFmtId="188" fontId="32" fillId="0" borderId="0" xfId="1" applyNumberFormat="1" applyFont="1"/>
    <xf numFmtId="188" fontId="29" fillId="0" borderId="0" xfId="1" applyNumberFormat="1" applyFont="1"/>
    <xf numFmtId="188" fontId="6" fillId="6" borderId="4" xfId="1" applyNumberFormat="1" applyFont="1" applyFill="1" applyBorder="1" applyAlignment="1">
      <alignment horizontal="center" vertical="center" wrapText="1"/>
    </xf>
    <xf numFmtId="188" fontId="6" fillId="6" borderId="5" xfId="1" applyNumberFormat="1" applyFont="1" applyFill="1" applyBorder="1" applyAlignment="1">
      <alignment horizontal="center" vertical="center" wrapText="1"/>
    </xf>
    <xf numFmtId="0" fontId="6" fillId="6" borderId="3" xfId="3" applyFont="1" applyFill="1" applyBorder="1" applyAlignment="1">
      <alignment horizontal="center" vertical="center" wrapText="1"/>
    </xf>
    <xf numFmtId="0" fontId="6" fillId="6" borderId="4" xfId="3" applyFont="1" applyFill="1" applyBorder="1" applyAlignment="1">
      <alignment horizontal="center" vertical="center" wrapText="1"/>
    </xf>
    <xf numFmtId="0" fontId="6" fillId="6" borderId="5" xfId="3" applyFont="1" applyFill="1" applyBorder="1" applyAlignment="1">
      <alignment horizontal="center" vertical="center" wrapText="1"/>
    </xf>
    <xf numFmtId="0" fontId="6" fillId="0" borderId="2" xfId="3" applyFont="1" applyFill="1" applyBorder="1" applyAlignment="1">
      <alignment horizontal="left" vertical="center" wrapText="1"/>
    </xf>
    <xf numFmtId="0" fontId="6" fillId="0" borderId="0" xfId="3" applyFont="1" applyFill="1" applyAlignment="1">
      <alignment horizontal="center" vertical="center"/>
    </xf>
    <xf numFmtId="0" fontId="6" fillId="6" borderId="3" xfId="3" applyFont="1" applyFill="1" applyBorder="1" applyAlignment="1">
      <alignment horizontal="center" vertical="center"/>
    </xf>
    <xf numFmtId="0" fontId="6" fillId="6" borderId="4" xfId="3" applyFont="1" applyFill="1" applyBorder="1" applyAlignment="1">
      <alignment horizontal="center" vertical="center"/>
    </xf>
    <xf numFmtId="0" fontId="6" fillId="6" borderId="5" xfId="3" applyFont="1" applyFill="1" applyBorder="1" applyAlignment="1">
      <alignment horizontal="center" vertical="center"/>
    </xf>
    <xf numFmtId="0" fontId="6" fillId="6" borderId="6" xfId="3" applyFont="1" applyFill="1" applyBorder="1" applyAlignment="1">
      <alignment horizontal="center" vertical="center" wrapText="1"/>
    </xf>
    <xf numFmtId="188" fontId="6" fillId="6" borderId="3" xfId="1" applyNumberFormat="1" applyFont="1" applyFill="1" applyBorder="1" applyAlignment="1">
      <alignment horizontal="center" vertical="center" wrapText="1"/>
    </xf>
    <xf numFmtId="0" fontId="6" fillId="6" borderId="3" xfId="3" applyFont="1" applyFill="1" applyBorder="1" applyAlignment="1">
      <alignment vertical="center"/>
    </xf>
    <xf numFmtId="0" fontId="6" fillId="6" borderId="4" xfId="3" applyFont="1" applyFill="1" applyBorder="1" applyAlignment="1">
      <alignment vertical="center"/>
    </xf>
    <xf numFmtId="0" fontId="6" fillId="6" borderId="5" xfId="3" applyFont="1" applyFill="1" applyBorder="1" applyAlignment="1">
      <alignment vertical="center"/>
    </xf>
    <xf numFmtId="0" fontId="12" fillId="8" borderId="1" xfId="0" applyFont="1" applyFill="1" applyBorder="1" applyAlignment="1">
      <alignment horizontal="center" vertical="center"/>
    </xf>
    <xf numFmtId="0" fontId="12" fillId="8" borderId="7"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2" fillId="8" borderId="6" xfId="0" applyFont="1" applyFill="1" applyBorder="1" applyAlignment="1">
      <alignment horizontal="center" vertical="center" wrapText="1"/>
    </xf>
    <xf numFmtId="0" fontId="17" fillId="8" borderId="2" xfId="0" applyFont="1" applyFill="1" applyBorder="1"/>
    <xf numFmtId="0" fontId="12" fillId="8" borderId="8"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8" borderId="10" xfId="0" applyFont="1" applyFill="1" applyBorder="1" applyAlignment="1">
      <alignment horizontal="center" vertical="center" wrapText="1"/>
    </xf>
    <xf numFmtId="0" fontId="17" fillId="8" borderId="11" xfId="0" applyFont="1" applyFill="1" applyBorder="1"/>
    <xf numFmtId="0" fontId="12" fillId="8" borderId="12" xfId="0" applyFont="1" applyFill="1" applyBorder="1" applyAlignment="1">
      <alignment horizontal="center" vertical="center" wrapText="1"/>
    </xf>
    <xf numFmtId="0" fontId="18" fillId="0" borderId="9" xfId="0" applyFont="1" applyBorder="1" applyAlignment="1">
      <alignment horizontal="center" vertical="center"/>
    </xf>
    <xf numFmtId="0" fontId="18" fillId="0" borderId="7" xfId="0" applyFont="1" applyBorder="1" applyAlignment="1">
      <alignment horizontal="center" vertical="center"/>
    </xf>
    <xf numFmtId="188" fontId="6" fillId="0" borderId="2" xfId="2" applyNumberFormat="1" applyFont="1" applyFill="1" applyBorder="1" applyAlignment="1">
      <alignment horizontal="left" vertical="center"/>
    </xf>
    <xf numFmtId="188" fontId="6" fillId="6" borderId="3" xfId="2" applyNumberFormat="1" applyFont="1" applyFill="1" applyBorder="1" applyAlignment="1">
      <alignment horizontal="center" vertical="center" wrapText="1"/>
    </xf>
    <xf numFmtId="188" fontId="6" fillId="6" borderId="4" xfId="2" applyNumberFormat="1" applyFont="1" applyFill="1" applyBorder="1" applyAlignment="1">
      <alignment horizontal="center" vertical="center" wrapText="1"/>
    </xf>
    <xf numFmtId="188" fontId="6" fillId="6" borderId="5" xfId="2" applyNumberFormat="1" applyFont="1" applyFill="1" applyBorder="1" applyAlignment="1">
      <alignment horizontal="center" vertical="center" wrapText="1"/>
    </xf>
    <xf numFmtId="0" fontId="12" fillId="9" borderId="7"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0" fillId="9" borderId="8" xfId="0" applyFill="1" applyBorder="1"/>
    <xf numFmtId="0" fontId="12" fillId="9" borderId="8" xfId="0" applyFont="1" applyFill="1" applyBorder="1" applyAlignment="1">
      <alignment horizontal="center" vertical="center" wrapText="1"/>
    </xf>
    <xf numFmtId="0" fontId="13" fillId="9" borderId="1" xfId="0" applyFont="1" applyFill="1" applyBorder="1" applyAlignment="1">
      <alignment horizontal="center" wrapText="1"/>
    </xf>
    <xf numFmtId="0" fontId="12" fillId="9" borderId="1" xfId="0" applyFont="1" applyFill="1" applyBorder="1" applyAlignment="1">
      <alignment horizontal="center" vertical="center"/>
    </xf>
    <xf numFmtId="0" fontId="12" fillId="9" borderId="9" xfId="0" applyFont="1" applyFill="1" applyBorder="1" applyAlignment="1">
      <alignment horizontal="center" vertical="center" wrapText="1"/>
    </xf>
    <xf numFmtId="0" fontId="12" fillId="0" borderId="9" xfId="0" applyFont="1" applyBorder="1" applyAlignment="1">
      <alignment horizontal="center" vertical="top" wrapText="1"/>
    </xf>
    <xf numFmtId="0" fontId="12" fillId="0" borderId="7" xfId="0" applyFont="1" applyBorder="1" applyAlignment="1">
      <alignment horizontal="center" vertical="top" wrapText="1"/>
    </xf>
    <xf numFmtId="0" fontId="12" fillId="9" borderId="10" xfId="0" applyFont="1" applyFill="1" applyBorder="1" applyAlignment="1">
      <alignment horizontal="center" vertical="center" wrapText="1"/>
    </xf>
    <xf numFmtId="0" fontId="0" fillId="9" borderId="12" xfId="0" applyFill="1" applyBorder="1"/>
    <xf numFmtId="0" fontId="12" fillId="9" borderId="11" xfId="0" applyFont="1" applyFill="1" applyBorder="1" applyAlignment="1">
      <alignment horizontal="center" vertical="center" wrapText="1"/>
    </xf>
    <xf numFmtId="0" fontId="12" fillId="9" borderId="12" xfId="0" applyFont="1" applyFill="1" applyBorder="1" applyAlignment="1">
      <alignment horizontal="center" vertical="center" wrapText="1"/>
    </xf>
    <xf numFmtId="0" fontId="6" fillId="0" borderId="2" xfId="3" applyFont="1" applyFill="1" applyBorder="1" applyAlignment="1">
      <alignment horizontal="left" vertical="center"/>
    </xf>
    <xf numFmtId="0" fontId="28" fillId="9" borderId="1" xfId="0" applyFont="1" applyFill="1" applyBorder="1" applyAlignment="1">
      <alignment horizontal="center" wrapText="1"/>
    </xf>
    <xf numFmtId="0" fontId="29" fillId="9" borderId="1" xfId="0" applyFont="1" applyFill="1" applyBorder="1" applyAlignment="1">
      <alignment horizontal="center" vertical="center"/>
    </xf>
    <xf numFmtId="0" fontId="29" fillId="9" borderId="1" xfId="0" applyFont="1" applyFill="1" applyBorder="1" applyAlignment="1">
      <alignment horizontal="center" vertical="center" wrapText="1"/>
    </xf>
    <xf numFmtId="0" fontId="29" fillId="9" borderId="9" xfId="0" applyFont="1" applyFill="1" applyBorder="1" applyAlignment="1">
      <alignment horizontal="center" vertical="center" wrapText="1"/>
    </xf>
    <xf numFmtId="0" fontId="29" fillId="9" borderId="6" xfId="0" applyFont="1" applyFill="1" applyBorder="1" applyAlignment="1">
      <alignment horizontal="center" vertical="center" wrapText="1"/>
    </xf>
    <xf numFmtId="0" fontId="29" fillId="9" borderId="8" xfId="0" applyFont="1" applyFill="1" applyBorder="1" applyAlignment="1">
      <alignment horizontal="center" vertical="center" wrapText="1"/>
    </xf>
    <xf numFmtId="0" fontId="29" fillId="9" borderId="10" xfId="0" applyFont="1" applyFill="1" applyBorder="1" applyAlignment="1">
      <alignment horizontal="center" vertical="center" wrapText="1"/>
    </xf>
    <xf numFmtId="0" fontId="30" fillId="9" borderId="12" xfId="0" applyFont="1" applyFill="1" applyBorder="1"/>
    <xf numFmtId="0" fontId="29" fillId="9" borderId="11" xfId="0" applyFont="1" applyFill="1" applyBorder="1" applyAlignment="1">
      <alignment horizontal="center" vertical="center" wrapText="1"/>
    </xf>
    <xf numFmtId="0" fontId="29" fillId="9" borderId="12" xfId="0" applyFont="1" applyFill="1" applyBorder="1" applyAlignment="1">
      <alignment horizontal="center" vertical="center" wrapText="1"/>
    </xf>
    <xf numFmtId="0" fontId="25" fillId="0" borderId="0" xfId="0" applyFont="1" applyAlignment="1">
      <alignment horizontal="center" vertical="center"/>
    </xf>
    <xf numFmtId="0" fontId="26" fillId="0" borderId="0" xfId="0" applyFont="1" applyAlignment="1">
      <alignment horizontal="center" vertical="center"/>
    </xf>
  </cellXfs>
  <cellStyles count="7">
    <cellStyle name="Comma" xfId="1" builtinId="3"/>
    <cellStyle name="Comma 2" xfId="2"/>
    <cellStyle name="Normal" xfId="0" builtinId="0"/>
    <cellStyle name="Normal_คก.ปี 55 บึงกาฬ  99.6 ล้านบาทล่าสุด" xfId="3"/>
    <cellStyle name="เครื่องหมายจุลภาค 2" xfId="4"/>
    <cellStyle name="ปกติ 2" xfId="5"/>
    <cellStyle name="ปกติ 4"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119065</xdr:rowOff>
    </xdr:from>
    <xdr:to>
      <xdr:col>0</xdr:col>
      <xdr:colOff>0</xdr:colOff>
      <xdr:row>1</xdr:row>
      <xdr:rowOff>177721</xdr:rowOff>
    </xdr:to>
    <xdr:sp macro="" textlink="">
      <xdr:nvSpPr>
        <xdr:cNvPr id="2" name="TextBox 1"/>
        <xdr:cNvSpPr txBox="1"/>
      </xdr:nvSpPr>
      <xdr:spPr>
        <a:xfrm>
          <a:off x="8810625" y="119065"/>
          <a:ext cx="2201903" cy="2396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th-TH" sz="1100" b="1"/>
            <a:t>กลุ่มจังหวัดภาคใต้ฝั่งอันดามัน</a:t>
          </a:r>
        </a:p>
      </xdr:txBody>
    </xdr:sp>
    <xdr:clientData/>
  </xdr:twoCellAnchor>
  <xdr:twoCellAnchor>
    <xdr:from>
      <xdr:col>10</xdr:col>
      <xdr:colOff>15875</xdr:colOff>
      <xdr:row>0</xdr:row>
      <xdr:rowOff>119065</xdr:rowOff>
    </xdr:from>
    <xdr:to>
      <xdr:col>10</xdr:col>
      <xdr:colOff>1811378</xdr:colOff>
      <xdr:row>1</xdr:row>
      <xdr:rowOff>177721</xdr:rowOff>
    </xdr:to>
    <xdr:sp macro="" textlink="">
      <xdr:nvSpPr>
        <xdr:cNvPr id="3" name="TextBox 2"/>
        <xdr:cNvSpPr txBox="1"/>
      </xdr:nvSpPr>
      <xdr:spPr>
        <a:xfrm>
          <a:off x="10274300" y="119065"/>
          <a:ext cx="595353" cy="1634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th-TH" sz="11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15875</xdr:colOff>
      <xdr:row>0</xdr:row>
      <xdr:rowOff>119065</xdr:rowOff>
    </xdr:from>
    <xdr:to>
      <xdr:col>8</xdr:col>
      <xdr:colOff>1811378</xdr:colOff>
      <xdr:row>1</xdr:row>
      <xdr:rowOff>177721</xdr:rowOff>
    </xdr:to>
    <xdr:sp macro="" textlink="">
      <xdr:nvSpPr>
        <xdr:cNvPr id="2" name="TextBox 1"/>
        <xdr:cNvSpPr txBox="1"/>
      </xdr:nvSpPr>
      <xdr:spPr>
        <a:xfrm>
          <a:off x="9217025" y="119065"/>
          <a:ext cx="1795503" cy="2396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th-TH" sz="11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92D050"/>
  </sheetPr>
  <dimension ref="A1:BZ38"/>
  <sheetViews>
    <sheetView view="pageBreakPreview" zoomScale="60" zoomScaleNormal="90" workbookViewId="0">
      <pane ySplit="6" topLeftCell="A7" activePane="bottomLeft" state="frozen"/>
      <selection pane="bottomLeft" activeCell="H20" sqref="H20"/>
    </sheetView>
  </sheetViews>
  <sheetFormatPr defaultColWidth="9.125" defaultRowHeight="11.25"/>
  <cols>
    <col min="1" max="1" width="4.375" style="32" customWidth="1"/>
    <col min="2" max="2" width="19" style="21" customWidth="1"/>
    <col min="3" max="3" width="19.875" style="21" customWidth="1"/>
    <col min="4" max="4" width="14.25" style="36" customWidth="1"/>
    <col min="5" max="5" width="13.125" style="36" customWidth="1"/>
    <col min="6" max="7" width="12" style="36" customWidth="1"/>
    <col min="8" max="8" width="39" style="21" customWidth="1"/>
    <col min="9" max="9" width="8.875" style="21" customWidth="1"/>
    <col min="10" max="16384" width="9.125" style="21"/>
  </cols>
  <sheetData>
    <row r="1" spans="1:78" s="13" customFormat="1">
      <c r="B1" s="13" t="s">
        <v>123</v>
      </c>
      <c r="C1" s="43" t="s">
        <v>179</v>
      </c>
      <c r="D1" s="43"/>
      <c r="E1" s="43"/>
      <c r="F1" s="43"/>
      <c r="G1" s="43"/>
      <c r="H1" s="43"/>
      <c r="I1" s="43"/>
      <c r="J1" s="43"/>
      <c r="K1" s="43"/>
    </row>
    <row r="2" spans="1:78" s="13" customFormat="1">
      <c r="A2" s="148" t="s">
        <v>3</v>
      </c>
      <c r="B2" s="148"/>
      <c r="C2" s="148"/>
      <c r="D2" s="148"/>
      <c r="E2" s="148"/>
      <c r="F2" s="148"/>
      <c r="G2" s="148"/>
      <c r="H2" s="148"/>
    </row>
    <row r="3" spans="1:78" s="13" customFormat="1" ht="15" customHeight="1">
      <c r="A3" s="147" t="s">
        <v>124</v>
      </c>
      <c r="B3" s="147"/>
      <c r="C3" s="14"/>
      <c r="D3" s="15"/>
      <c r="E3" s="15"/>
      <c r="F3" s="15"/>
      <c r="G3" s="15"/>
    </row>
    <row r="4" spans="1:78" s="13" customFormat="1" ht="19.5" customHeight="1">
      <c r="A4" s="154" t="s">
        <v>5</v>
      </c>
      <c r="B4" s="149" t="s">
        <v>0</v>
      </c>
      <c r="C4" s="149" t="s">
        <v>119</v>
      </c>
      <c r="D4" s="153" t="s">
        <v>118</v>
      </c>
      <c r="E4" s="153" t="s">
        <v>120</v>
      </c>
      <c r="F4" s="153" t="s">
        <v>121</v>
      </c>
      <c r="G4" s="37"/>
      <c r="H4" s="144" t="s">
        <v>122</v>
      </c>
      <c r="I4" s="144" t="s">
        <v>12</v>
      </c>
    </row>
    <row r="5" spans="1:78" s="13" customFormat="1" ht="22.5" customHeight="1">
      <c r="A5" s="155"/>
      <c r="B5" s="150"/>
      <c r="C5" s="150"/>
      <c r="D5" s="142"/>
      <c r="E5" s="142"/>
      <c r="F5" s="142"/>
      <c r="G5" s="142" t="s">
        <v>128</v>
      </c>
      <c r="H5" s="145"/>
      <c r="I5" s="145"/>
    </row>
    <row r="6" spans="1:78" s="13" customFormat="1" ht="36" customHeight="1">
      <c r="A6" s="156"/>
      <c r="B6" s="151"/>
      <c r="C6" s="151"/>
      <c r="D6" s="143"/>
      <c r="E6" s="143"/>
      <c r="F6" s="143"/>
      <c r="G6" s="143"/>
      <c r="H6" s="152"/>
      <c r="I6" s="14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row>
    <row r="7" spans="1:78" ht="285" customHeight="1">
      <c r="A7" s="17">
        <v>1</v>
      </c>
      <c r="B7" s="18" t="s">
        <v>26</v>
      </c>
      <c r="C7" s="18" t="s">
        <v>15</v>
      </c>
      <c r="D7" s="19">
        <v>50000000</v>
      </c>
      <c r="E7" s="19">
        <v>50000000</v>
      </c>
      <c r="F7" s="19">
        <v>0</v>
      </c>
      <c r="G7" s="19">
        <v>0</v>
      </c>
      <c r="H7" s="20" t="s">
        <v>132</v>
      </c>
      <c r="I7" s="28">
        <v>11</v>
      </c>
    </row>
    <row r="8" spans="1:78" ht="219" customHeight="1">
      <c r="A8" s="17">
        <v>2</v>
      </c>
      <c r="B8" s="18"/>
      <c r="C8" s="18" t="s">
        <v>16</v>
      </c>
      <c r="D8" s="19">
        <v>147000000</v>
      </c>
      <c r="E8" s="19">
        <v>147000000</v>
      </c>
      <c r="F8" s="19">
        <v>0</v>
      </c>
      <c r="G8" s="19">
        <v>0</v>
      </c>
      <c r="H8" s="22" t="s">
        <v>133</v>
      </c>
      <c r="I8" s="28">
        <v>2</v>
      </c>
    </row>
    <row r="9" spans="1:78" ht="213" customHeight="1">
      <c r="A9" s="17">
        <v>3</v>
      </c>
      <c r="B9" s="18"/>
      <c r="C9" s="18" t="s">
        <v>17</v>
      </c>
      <c r="D9" s="19">
        <v>35000000</v>
      </c>
      <c r="E9" s="19">
        <v>35000000</v>
      </c>
      <c r="F9" s="19">
        <v>0</v>
      </c>
      <c r="G9" s="19">
        <v>0</v>
      </c>
      <c r="H9" s="22" t="s">
        <v>200</v>
      </c>
      <c r="I9" s="28">
        <v>3</v>
      </c>
    </row>
    <row r="10" spans="1:78" ht="239.25" customHeight="1">
      <c r="A10" s="17">
        <v>4</v>
      </c>
      <c r="B10" s="18"/>
      <c r="C10" s="18" t="s">
        <v>18</v>
      </c>
      <c r="D10" s="19">
        <v>12000000</v>
      </c>
      <c r="E10" s="19">
        <v>12000000</v>
      </c>
      <c r="F10" s="19">
        <v>0</v>
      </c>
      <c r="G10" s="19">
        <v>0</v>
      </c>
      <c r="H10" s="18" t="s">
        <v>134</v>
      </c>
      <c r="I10" s="28">
        <v>4</v>
      </c>
    </row>
    <row r="11" spans="1:78" ht="191.25" customHeight="1">
      <c r="A11" s="17">
        <v>5</v>
      </c>
      <c r="B11" s="18"/>
      <c r="C11" s="23" t="s">
        <v>19</v>
      </c>
      <c r="D11" s="24">
        <v>23866000</v>
      </c>
      <c r="E11" s="24">
        <v>23866000</v>
      </c>
      <c r="F11" s="19">
        <v>0</v>
      </c>
      <c r="G11" s="19">
        <v>0</v>
      </c>
      <c r="H11" s="22" t="s">
        <v>135</v>
      </c>
      <c r="I11" s="28">
        <v>10</v>
      </c>
    </row>
    <row r="12" spans="1:78" ht="154.5" customHeight="1">
      <c r="A12" s="17">
        <v>6</v>
      </c>
      <c r="B12" s="18"/>
      <c r="C12" s="18" t="s">
        <v>20</v>
      </c>
      <c r="D12" s="19">
        <v>30000000</v>
      </c>
      <c r="E12" s="19">
        <v>30000000</v>
      </c>
      <c r="F12" s="19">
        <v>0</v>
      </c>
      <c r="G12" s="19">
        <v>0</v>
      </c>
      <c r="H12" s="22" t="s">
        <v>172</v>
      </c>
      <c r="I12" s="28">
        <v>5</v>
      </c>
    </row>
    <row r="13" spans="1:78" ht="223.5" customHeight="1">
      <c r="A13" s="17">
        <v>7</v>
      </c>
      <c r="B13" s="18" t="s">
        <v>27</v>
      </c>
      <c r="C13" s="18" t="s">
        <v>21</v>
      </c>
      <c r="D13" s="19">
        <v>62216500</v>
      </c>
      <c r="E13" s="19">
        <v>62216500</v>
      </c>
      <c r="F13" s="19">
        <v>0</v>
      </c>
      <c r="G13" s="19">
        <v>0</v>
      </c>
      <c r="H13" s="22" t="s">
        <v>198</v>
      </c>
      <c r="I13" s="28">
        <v>6</v>
      </c>
    </row>
    <row r="14" spans="1:78" s="29" customFormat="1" ht="142.5" customHeight="1">
      <c r="A14" s="25">
        <v>8</v>
      </c>
      <c r="B14" s="26"/>
      <c r="C14" s="26" t="s">
        <v>22</v>
      </c>
      <c r="D14" s="27">
        <v>62000000</v>
      </c>
      <c r="E14" s="27">
        <v>27000000</v>
      </c>
      <c r="F14" s="27">
        <v>35000000</v>
      </c>
      <c r="G14" s="19">
        <v>0</v>
      </c>
      <c r="H14" s="26" t="s">
        <v>199</v>
      </c>
      <c r="I14" s="28">
        <v>9</v>
      </c>
    </row>
    <row r="15" spans="1:78" ht="175.5" customHeight="1">
      <c r="A15" s="17">
        <v>9</v>
      </c>
      <c r="B15" s="42"/>
      <c r="C15" s="18" t="s">
        <v>23</v>
      </c>
      <c r="D15" s="19">
        <v>8000000</v>
      </c>
      <c r="E15" s="19">
        <v>8000000</v>
      </c>
      <c r="F15" s="19">
        <v>0</v>
      </c>
      <c r="G15" s="19">
        <v>0</v>
      </c>
      <c r="H15" s="18" t="s">
        <v>136</v>
      </c>
      <c r="I15" s="28">
        <v>1</v>
      </c>
    </row>
    <row r="16" spans="1:78" s="29" customFormat="1" ht="106.5" customHeight="1">
      <c r="A16" s="25">
        <v>10</v>
      </c>
      <c r="B16" s="26"/>
      <c r="C16" s="26" t="s">
        <v>24</v>
      </c>
      <c r="D16" s="27">
        <v>4917500</v>
      </c>
      <c r="E16" s="27">
        <v>4917500</v>
      </c>
      <c r="F16" s="19">
        <v>0</v>
      </c>
      <c r="G16" s="19">
        <v>0</v>
      </c>
      <c r="H16" s="22" t="s">
        <v>201</v>
      </c>
      <c r="I16" s="28">
        <v>7</v>
      </c>
    </row>
    <row r="17" spans="1:9" ht="107.25" customHeight="1">
      <c r="A17" s="17">
        <v>11</v>
      </c>
      <c r="B17" s="18" t="s">
        <v>30</v>
      </c>
      <c r="C17" s="18" t="s">
        <v>25</v>
      </c>
      <c r="D17" s="19">
        <v>9000000</v>
      </c>
      <c r="E17" s="19">
        <v>9000000</v>
      </c>
      <c r="F17" s="19">
        <v>0</v>
      </c>
      <c r="G17" s="19">
        <v>0</v>
      </c>
      <c r="H17" s="22" t="s">
        <v>137</v>
      </c>
      <c r="I17" s="28">
        <v>8</v>
      </c>
    </row>
    <row r="18" spans="1:9" ht="30" customHeight="1">
      <c r="A18" s="114"/>
      <c r="B18" s="115"/>
      <c r="C18" s="30" t="s">
        <v>28</v>
      </c>
      <c r="D18" s="31">
        <v>5000000</v>
      </c>
      <c r="E18" s="31">
        <v>5000000</v>
      </c>
      <c r="F18" s="19">
        <v>0</v>
      </c>
      <c r="G18" s="19">
        <v>0</v>
      </c>
      <c r="H18" s="115"/>
    </row>
    <row r="19" spans="1:9" ht="27.75" customHeight="1">
      <c r="A19" s="116"/>
      <c r="B19" s="117"/>
      <c r="C19" s="33" t="s">
        <v>129</v>
      </c>
      <c r="D19" s="34">
        <f>SUM(D7:D18)</f>
        <v>449000000</v>
      </c>
      <c r="E19" s="34">
        <f>SUM(E7:E18)</f>
        <v>414000000</v>
      </c>
      <c r="F19" s="34">
        <f>SUM(F7:F18)</f>
        <v>35000000</v>
      </c>
      <c r="G19" s="34"/>
    </row>
    <row r="20" spans="1:9" ht="27.75" customHeight="1">
      <c r="A20" s="116"/>
      <c r="B20" s="117"/>
      <c r="C20" s="35" t="s">
        <v>29</v>
      </c>
      <c r="D20" s="34">
        <f>SUM(D7,D8,D9,D10,D11,D12,D13,D14,D15,D16,D17,D18)</f>
        <v>449000000</v>
      </c>
      <c r="E20" s="87"/>
      <c r="F20" s="87"/>
      <c r="G20" s="87"/>
    </row>
    <row r="21" spans="1:9" ht="45" customHeight="1">
      <c r="A21" s="116"/>
      <c r="B21" s="115"/>
      <c r="C21" s="35" t="s">
        <v>13</v>
      </c>
      <c r="D21" s="34">
        <f>D20-D18</f>
        <v>444000000</v>
      </c>
      <c r="E21" s="87"/>
      <c r="F21" s="87"/>
      <c r="G21" s="87"/>
    </row>
    <row r="22" spans="1:9" ht="82.5" customHeight="1"/>
    <row r="23" spans="1:9" ht="58.5" customHeight="1"/>
    <row r="24" spans="1:9" ht="91.5" customHeight="1"/>
    <row r="25" spans="1:9" ht="61.5" customHeight="1"/>
    <row r="27" spans="1:9" ht="48.75" customHeight="1"/>
    <row r="30" spans="1:9" ht="68.25" customHeight="1"/>
    <row r="32" spans="1:9" ht="88.5" customHeight="1"/>
    <row r="33" ht="121.5" customHeight="1"/>
    <row r="34" ht="67.5" customHeight="1"/>
    <row r="38" ht="43.5" customHeight="1"/>
  </sheetData>
  <mergeCells count="11">
    <mergeCell ref="G5:G6"/>
    <mergeCell ref="I4:I6"/>
    <mergeCell ref="A3:B3"/>
    <mergeCell ref="A2:H2"/>
    <mergeCell ref="B4:B6"/>
    <mergeCell ref="C4:C6"/>
    <mergeCell ref="H4:H6"/>
    <mergeCell ref="D4:D6"/>
    <mergeCell ref="A4:A6"/>
    <mergeCell ref="E4:E6"/>
    <mergeCell ref="F4:F6"/>
  </mergeCells>
  <pageMargins left="0.43307086614173229" right="0.47244094488188981" top="0.35433070866141736" bottom="0.35433070866141736" header="0.11811023622047245" footer="0.11811023622047245"/>
  <pageSetup paperSize="9" scale="90" orientation="landscape" r:id="rId1"/>
  <headerFooter>
    <oddFooter>&amp;C&amp;9หน้าที่ &amp;P จาก &amp;N&amp;R&amp;"Tahoma,Regular"&amp;9กลุ่มจังหวัดภาคใต้ฝั่งอันดามัน</oddFooter>
  </headerFooter>
  <rowBreaks count="2" manualBreakCount="2">
    <brk id="14" max="8" man="1"/>
    <brk id="16" max="8" man="1"/>
  </rowBreaks>
  <drawing r:id="rId2"/>
</worksheet>
</file>

<file path=xl/worksheets/sheet2.xml><?xml version="1.0" encoding="utf-8"?>
<worksheet xmlns="http://schemas.openxmlformats.org/spreadsheetml/2006/main" xmlns:r="http://schemas.openxmlformats.org/officeDocument/2006/relationships">
  <sheetPr>
    <tabColor rgb="FF92D050"/>
  </sheetPr>
  <dimension ref="A2:J16"/>
  <sheetViews>
    <sheetView zoomScaleNormal="100" workbookViewId="0">
      <selection activeCell="J11" sqref="J11"/>
    </sheetView>
  </sheetViews>
  <sheetFormatPr defaultRowHeight="22.5"/>
  <cols>
    <col min="1" max="1" width="3.75" style="1" customWidth="1"/>
    <col min="2" max="2" width="40.625" style="1" customWidth="1"/>
    <col min="3" max="3" width="8.625" style="1" customWidth="1"/>
    <col min="4" max="4" width="13.625" style="1" customWidth="1"/>
    <col min="5" max="5" width="8.625" style="1" customWidth="1"/>
    <col min="6" max="6" width="13.625" style="1" customWidth="1"/>
    <col min="7" max="7" width="6.625" style="1" customWidth="1"/>
    <col min="8" max="8" width="13.625" style="1" customWidth="1"/>
    <col min="9" max="9" width="8.625" style="1" customWidth="1"/>
    <col min="10" max="10" width="13.625" style="1" customWidth="1"/>
    <col min="11" max="16384" width="9" style="1"/>
  </cols>
  <sheetData>
    <row r="2" spans="1:10" ht="23.25">
      <c r="A2" s="8" t="s">
        <v>10</v>
      </c>
    </row>
    <row r="3" spans="1:10">
      <c r="A3" s="82" t="s">
        <v>187</v>
      </c>
    </row>
    <row r="5" spans="1:10" ht="36" customHeight="1">
      <c r="A5" s="157" t="s">
        <v>5</v>
      </c>
      <c r="B5" s="157" t="s">
        <v>0</v>
      </c>
      <c r="C5" s="159" t="s">
        <v>6</v>
      </c>
      <c r="D5" s="164"/>
      <c r="E5" s="165" t="s">
        <v>11</v>
      </c>
      <c r="F5" s="166"/>
      <c r="G5" s="165" t="s">
        <v>117</v>
      </c>
      <c r="H5" s="167"/>
      <c r="I5" s="158" t="s">
        <v>128</v>
      </c>
      <c r="J5" s="159"/>
    </row>
    <row r="6" spans="1:10" ht="24" customHeight="1">
      <c r="A6" s="157"/>
      <c r="B6" s="157"/>
      <c r="C6" s="159"/>
      <c r="D6" s="164"/>
      <c r="E6" s="161"/>
      <c r="F6" s="162"/>
      <c r="G6" s="161"/>
      <c r="H6" s="163"/>
      <c r="I6" s="158"/>
      <c r="J6" s="159"/>
    </row>
    <row r="7" spans="1:10">
      <c r="A7" s="157"/>
      <c r="B7" s="157"/>
      <c r="C7" s="81" t="s">
        <v>7</v>
      </c>
      <c r="D7" s="81" t="s">
        <v>8</v>
      </c>
      <c r="E7" s="81" t="s">
        <v>7</v>
      </c>
      <c r="F7" s="81" t="s">
        <v>8</v>
      </c>
      <c r="G7" s="81" t="s">
        <v>7</v>
      </c>
      <c r="H7" s="81" t="s">
        <v>8</v>
      </c>
      <c r="I7" s="81" t="s">
        <v>7</v>
      </c>
      <c r="J7" s="81" t="s">
        <v>8</v>
      </c>
    </row>
    <row r="8" spans="1:10" ht="67.5">
      <c r="A8" s="38">
        <v>1</v>
      </c>
      <c r="B8" s="10" t="s">
        <v>31</v>
      </c>
      <c r="C8" s="38">
        <v>6</v>
      </c>
      <c r="D8" s="3">
        <v>297866000</v>
      </c>
      <c r="E8" s="38">
        <v>6</v>
      </c>
      <c r="F8" s="3">
        <f>+D8</f>
        <v>297866000</v>
      </c>
      <c r="G8" s="3">
        <v>0</v>
      </c>
      <c r="H8" s="3">
        <v>0</v>
      </c>
      <c r="I8" s="3">
        <v>0</v>
      </c>
      <c r="J8" s="3">
        <v>0</v>
      </c>
    </row>
    <row r="9" spans="1:10" ht="71.25" customHeight="1">
      <c r="A9" s="38">
        <v>2</v>
      </c>
      <c r="B9" s="10" t="s">
        <v>197</v>
      </c>
      <c r="C9" s="38">
        <v>4</v>
      </c>
      <c r="D9" s="3">
        <v>137134000</v>
      </c>
      <c r="E9" s="38">
        <v>4</v>
      </c>
      <c r="F9" s="3">
        <v>102134000</v>
      </c>
      <c r="G9" s="38">
        <v>1</v>
      </c>
      <c r="H9" s="3">
        <v>35000000</v>
      </c>
      <c r="I9" s="38"/>
      <c r="J9" s="9"/>
    </row>
    <row r="10" spans="1:10" ht="33.75" customHeight="1">
      <c r="A10" s="38">
        <v>3</v>
      </c>
      <c r="B10" s="10" t="s">
        <v>32</v>
      </c>
      <c r="C10" s="38">
        <v>1</v>
      </c>
      <c r="D10" s="3">
        <v>9000000</v>
      </c>
      <c r="E10" s="38">
        <v>1</v>
      </c>
      <c r="F10" s="3">
        <v>9000000</v>
      </c>
      <c r="G10" s="3">
        <v>0</v>
      </c>
      <c r="H10" s="3">
        <v>0</v>
      </c>
      <c r="I10" s="3">
        <v>0</v>
      </c>
      <c r="J10" s="3">
        <v>0</v>
      </c>
    </row>
    <row r="11" spans="1:10" s="8" customFormat="1" ht="23.25">
      <c r="A11" s="74"/>
      <c r="B11" s="75" t="s">
        <v>181</v>
      </c>
      <c r="C11" s="76">
        <f>SUM(C8:C10)</f>
        <v>11</v>
      </c>
      <c r="D11" s="77">
        <f>SUM(D8:D10)</f>
        <v>444000000</v>
      </c>
      <c r="E11" s="76">
        <f>SUM(E8:E10)</f>
        <v>11</v>
      </c>
      <c r="F11" s="77">
        <f>SUM(F8:F10)</f>
        <v>409000000</v>
      </c>
      <c r="G11" s="76">
        <v>1</v>
      </c>
      <c r="H11" s="77">
        <f>H9</f>
        <v>35000000</v>
      </c>
      <c r="I11" s="77" t="s">
        <v>182</v>
      </c>
      <c r="J11" s="77" t="s">
        <v>182</v>
      </c>
    </row>
    <row r="12" spans="1:10">
      <c r="A12" s="168" t="s">
        <v>191</v>
      </c>
      <c r="B12" s="169"/>
      <c r="C12" s="3"/>
      <c r="D12" s="3">
        <v>5000000</v>
      </c>
      <c r="E12" s="73"/>
      <c r="F12" s="3">
        <v>5000000</v>
      </c>
      <c r="G12" s="3"/>
      <c r="H12" s="3"/>
      <c r="I12" s="3"/>
      <c r="J12" s="3"/>
    </row>
    <row r="13" spans="1:10" s="8" customFormat="1" ht="23.25">
      <c r="A13" s="160" t="s">
        <v>183</v>
      </c>
      <c r="B13" s="160"/>
      <c r="C13" s="77"/>
      <c r="D13" s="77">
        <f>F13+H13</f>
        <v>449000000</v>
      </c>
      <c r="E13" s="76"/>
      <c r="F13" s="77">
        <f>F11+F12</f>
        <v>414000000</v>
      </c>
      <c r="G13" s="76"/>
      <c r="H13" s="77">
        <f>H11</f>
        <v>35000000</v>
      </c>
      <c r="I13" s="77"/>
      <c r="J13" s="77"/>
    </row>
    <row r="14" spans="1:10">
      <c r="A14" s="4"/>
      <c r="B14" s="4"/>
      <c r="C14" s="5"/>
      <c r="D14" s="6"/>
      <c r="E14" s="6"/>
      <c r="F14" s="6"/>
      <c r="G14" s="6"/>
      <c r="H14" s="6"/>
      <c r="I14" s="7"/>
      <c r="J14" s="7"/>
    </row>
    <row r="15" spans="1:10" ht="23.25">
      <c r="A15" s="80" t="s">
        <v>186</v>
      </c>
      <c r="B15" s="2"/>
      <c r="F15" s="78">
        <v>330000000</v>
      </c>
      <c r="G15" s="8" t="s">
        <v>8</v>
      </c>
    </row>
    <row r="16" spans="1:10" ht="23.25">
      <c r="E16" s="8" t="s">
        <v>184</v>
      </c>
      <c r="F16" s="79">
        <f>F13-F15</f>
        <v>84000000</v>
      </c>
      <c r="G16" s="8" t="s">
        <v>8</v>
      </c>
    </row>
  </sheetData>
  <mergeCells count="10">
    <mergeCell ref="A5:A7"/>
    <mergeCell ref="I5:J6"/>
    <mergeCell ref="A13:B13"/>
    <mergeCell ref="E6:F6"/>
    <mergeCell ref="G6:H6"/>
    <mergeCell ref="C5:D6"/>
    <mergeCell ref="B5:B7"/>
    <mergeCell ref="E5:F5"/>
    <mergeCell ref="G5:H5"/>
    <mergeCell ref="A12:B12"/>
  </mergeCells>
  <pageMargins left="0.55118110236220474" right="0.35433070866141736" top="0.51181102362204722"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sheetPr>
    <tabColor theme="8" tint="-0.249977111117893"/>
  </sheetPr>
  <dimension ref="A1:I60"/>
  <sheetViews>
    <sheetView view="pageBreakPreview" zoomScale="60" zoomScaleNormal="100" workbookViewId="0">
      <pane ySplit="6" topLeftCell="A7" activePane="bottomLeft" state="frozen"/>
      <selection pane="bottomLeft" activeCell="F41" sqref="F41"/>
    </sheetView>
  </sheetViews>
  <sheetFormatPr defaultRowHeight="11.25"/>
  <cols>
    <col min="1" max="1" width="4.375" style="32" customWidth="1"/>
    <col min="2" max="2" width="16.5" style="21" customWidth="1"/>
    <col min="3" max="3" width="22" style="21" customWidth="1"/>
    <col min="4" max="4" width="12.125" style="57" customWidth="1"/>
    <col min="5" max="5" width="11.75" style="57" customWidth="1"/>
    <col min="6" max="6" width="10.5" style="57" customWidth="1"/>
    <col min="7" max="7" width="10.125" style="57" customWidth="1"/>
    <col min="8" max="8" width="35" style="57" customWidth="1"/>
    <col min="9" max="9" width="8.25" style="29" customWidth="1"/>
    <col min="10" max="16384" width="9" style="21"/>
  </cols>
  <sheetData>
    <row r="1" spans="1:9" s="13" customFormat="1">
      <c r="A1" s="148" t="s">
        <v>2</v>
      </c>
      <c r="B1" s="148"/>
      <c r="C1" s="148"/>
      <c r="D1" s="148"/>
      <c r="E1" s="148"/>
      <c r="F1" s="148"/>
      <c r="G1" s="148"/>
      <c r="H1" s="148"/>
      <c r="I1" s="148"/>
    </row>
    <row r="2" spans="1:9" s="13" customFormat="1">
      <c r="A2" s="148" t="s">
        <v>3</v>
      </c>
      <c r="B2" s="148"/>
      <c r="C2" s="148"/>
      <c r="D2" s="148"/>
      <c r="E2" s="148"/>
      <c r="F2" s="148"/>
      <c r="G2" s="148"/>
      <c r="H2" s="148"/>
      <c r="I2" s="148"/>
    </row>
    <row r="3" spans="1:9" s="13" customFormat="1">
      <c r="A3" s="43" t="s">
        <v>138</v>
      </c>
      <c r="B3" s="44"/>
      <c r="C3" s="170"/>
      <c r="D3" s="170"/>
      <c r="E3" s="45"/>
      <c r="F3" s="45"/>
      <c r="G3" s="45"/>
    </row>
    <row r="4" spans="1:9" s="13" customFormat="1" ht="19.5" customHeight="1">
      <c r="A4" s="154" t="s">
        <v>5</v>
      </c>
      <c r="B4" s="149" t="s">
        <v>0</v>
      </c>
      <c r="C4" s="149" t="s">
        <v>119</v>
      </c>
      <c r="D4" s="171" t="s">
        <v>118</v>
      </c>
      <c r="E4" s="171" t="s">
        <v>120</v>
      </c>
      <c r="F4" s="171" t="s">
        <v>121</v>
      </c>
      <c r="G4" s="72"/>
      <c r="H4" s="144" t="s">
        <v>122</v>
      </c>
      <c r="I4" s="144" t="s">
        <v>12</v>
      </c>
    </row>
    <row r="5" spans="1:9" s="13" customFormat="1" ht="22.5" customHeight="1">
      <c r="A5" s="155"/>
      <c r="B5" s="150"/>
      <c r="C5" s="150"/>
      <c r="D5" s="172"/>
      <c r="E5" s="172"/>
      <c r="F5" s="172"/>
      <c r="G5" s="142" t="s">
        <v>128</v>
      </c>
      <c r="H5" s="145"/>
      <c r="I5" s="145"/>
    </row>
    <row r="6" spans="1:9" s="13" customFormat="1" ht="36" customHeight="1">
      <c r="A6" s="156"/>
      <c r="B6" s="151"/>
      <c r="C6" s="151"/>
      <c r="D6" s="173"/>
      <c r="E6" s="173"/>
      <c r="F6" s="173"/>
      <c r="G6" s="143"/>
      <c r="H6" s="152"/>
      <c r="I6" s="146"/>
    </row>
    <row r="7" spans="1:9" ht="123.75">
      <c r="A7" s="46">
        <v>1</v>
      </c>
      <c r="B7" s="18" t="s">
        <v>34</v>
      </c>
      <c r="C7" s="18" t="s">
        <v>42</v>
      </c>
      <c r="D7" s="47">
        <v>5339000</v>
      </c>
      <c r="E7" s="47">
        <v>5339000</v>
      </c>
      <c r="F7" s="61" t="s">
        <v>173</v>
      </c>
      <c r="G7" s="61" t="s">
        <v>173</v>
      </c>
      <c r="H7" s="48" t="s">
        <v>139</v>
      </c>
      <c r="I7" s="28">
        <v>2</v>
      </c>
    </row>
    <row r="8" spans="1:9" ht="102.75" customHeight="1">
      <c r="A8" s="46">
        <v>2</v>
      </c>
      <c r="B8" s="18"/>
      <c r="C8" s="26" t="s">
        <v>43</v>
      </c>
      <c r="D8" s="47">
        <v>6000000</v>
      </c>
      <c r="E8" s="47">
        <v>6000000</v>
      </c>
      <c r="F8" s="61" t="s">
        <v>173</v>
      </c>
      <c r="G8" s="61" t="s">
        <v>173</v>
      </c>
      <c r="H8" s="49" t="s">
        <v>140</v>
      </c>
      <c r="I8" s="28">
        <v>1</v>
      </c>
    </row>
    <row r="9" spans="1:9" s="60" customFormat="1" ht="95.25" customHeight="1">
      <c r="A9" s="58">
        <v>3</v>
      </c>
      <c r="B9" s="59"/>
      <c r="C9" s="26" t="s">
        <v>44</v>
      </c>
      <c r="D9" s="47">
        <v>4444000</v>
      </c>
      <c r="E9" s="47">
        <v>4444000</v>
      </c>
      <c r="F9" s="61" t="s">
        <v>173</v>
      </c>
      <c r="G9" s="61" t="s">
        <v>173</v>
      </c>
      <c r="H9" s="49" t="s">
        <v>185</v>
      </c>
      <c r="I9" s="28">
        <v>14</v>
      </c>
    </row>
    <row r="10" spans="1:9" ht="90" customHeight="1">
      <c r="A10" s="46">
        <v>4</v>
      </c>
      <c r="B10" s="18"/>
      <c r="C10" s="26" t="s">
        <v>45</v>
      </c>
      <c r="D10" s="47">
        <v>1500000</v>
      </c>
      <c r="E10" s="47">
        <v>1500000</v>
      </c>
      <c r="F10" s="61" t="s">
        <v>173</v>
      </c>
      <c r="G10" s="61" t="s">
        <v>173</v>
      </c>
      <c r="H10" s="49" t="s">
        <v>141</v>
      </c>
      <c r="I10" s="28">
        <v>22</v>
      </c>
    </row>
    <row r="11" spans="1:9" ht="105" customHeight="1">
      <c r="A11" s="46">
        <v>5</v>
      </c>
      <c r="B11" s="18"/>
      <c r="C11" s="26" t="s">
        <v>46</v>
      </c>
      <c r="D11" s="47">
        <v>240000</v>
      </c>
      <c r="E11" s="47">
        <v>240000</v>
      </c>
      <c r="F11" s="61" t="s">
        <v>173</v>
      </c>
      <c r="G11" s="61" t="s">
        <v>173</v>
      </c>
      <c r="H11" s="49" t="s">
        <v>142</v>
      </c>
      <c r="I11" s="28">
        <v>3</v>
      </c>
    </row>
    <row r="12" spans="1:9" ht="165" customHeight="1">
      <c r="A12" s="46">
        <v>6</v>
      </c>
      <c r="B12" s="18"/>
      <c r="C12" s="26" t="s">
        <v>47</v>
      </c>
      <c r="D12" s="47">
        <v>13700000</v>
      </c>
      <c r="E12" s="47">
        <v>13700000</v>
      </c>
      <c r="F12" s="61" t="s">
        <v>173</v>
      </c>
      <c r="G12" s="61" t="s">
        <v>173</v>
      </c>
      <c r="H12" s="49" t="s">
        <v>143</v>
      </c>
      <c r="I12" s="28">
        <v>23</v>
      </c>
    </row>
    <row r="13" spans="1:9" ht="85.5" customHeight="1">
      <c r="A13" s="46">
        <v>7</v>
      </c>
      <c r="B13" s="18"/>
      <c r="C13" s="26" t="s">
        <v>48</v>
      </c>
      <c r="D13" s="47">
        <v>8000000</v>
      </c>
      <c r="E13" s="47">
        <v>8000000</v>
      </c>
      <c r="F13" s="61" t="s">
        <v>173</v>
      </c>
      <c r="G13" s="61" t="s">
        <v>173</v>
      </c>
      <c r="H13" s="49" t="s">
        <v>144</v>
      </c>
      <c r="I13" s="28">
        <v>16</v>
      </c>
    </row>
    <row r="14" spans="1:9" ht="111.75" customHeight="1">
      <c r="A14" s="46">
        <v>8</v>
      </c>
      <c r="B14" s="18"/>
      <c r="C14" s="26" t="s">
        <v>49</v>
      </c>
      <c r="D14" s="47">
        <v>50000000</v>
      </c>
      <c r="E14" s="47">
        <v>50000000</v>
      </c>
      <c r="F14" s="61" t="s">
        <v>173</v>
      </c>
      <c r="G14" s="61" t="s">
        <v>173</v>
      </c>
      <c r="H14" s="49" t="s">
        <v>145</v>
      </c>
      <c r="I14" s="28">
        <v>24</v>
      </c>
    </row>
    <row r="15" spans="1:9" ht="85.5" customHeight="1">
      <c r="A15" s="46">
        <v>9</v>
      </c>
      <c r="B15" s="18"/>
      <c r="C15" s="26" t="s">
        <v>50</v>
      </c>
      <c r="D15" s="47">
        <v>23000000</v>
      </c>
      <c r="E15" s="47">
        <v>23000000</v>
      </c>
      <c r="F15" s="61" t="s">
        <v>173</v>
      </c>
      <c r="G15" s="61" t="s">
        <v>173</v>
      </c>
      <c r="H15" s="49" t="s">
        <v>146</v>
      </c>
      <c r="I15" s="28">
        <v>25</v>
      </c>
    </row>
    <row r="16" spans="1:9" ht="85.5" customHeight="1">
      <c r="A16" s="46">
        <v>10</v>
      </c>
      <c r="B16" s="23"/>
      <c r="C16" s="26" t="s">
        <v>51</v>
      </c>
      <c r="D16" s="47">
        <v>20000000</v>
      </c>
      <c r="E16" s="47">
        <v>20000000</v>
      </c>
      <c r="F16" s="61" t="s">
        <v>173</v>
      </c>
      <c r="G16" s="61" t="s">
        <v>173</v>
      </c>
      <c r="H16" s="49" t="s">
        <v>147</v>
      </c>
      <c r="I16" s="28">
        <v>26</v>
      </c>
    </row>
    <row r="17" spans="1:9" ht="123.75" customHeight="1">
      <c r="A17" s="46">
        <v>11</v>
      </c>
      <c r="B17" s="18"/>
      <c r="C17" s="26" t="s">
        <v>52</v>
      </c>
      <c r="D17" s="47">
        <v>35067680</v>
      </c>
      <c r="E17" s="47">
        <v>35067680</v>
      </c>
      <c r="F17" s="61" t="s">
        <v>173</v>
      </c>
      <c r="G17" s="61" t="s">
        <v>173</v>
      </c>
      <c r="H17" s="49" t="s">
        <v>148</v>
      </c>
      <c r="I17" s="28">
        <v>27</v>
      </c>
    </row>
    <row r="18" spans="1:9" ht="85.5" customHeight="1">
      <c r="A18" s="46">
        <v>12</v>
      </c>
      <c r="B18" s="18"/>
      <c r="C18" s="26" t="s">
        <v>53</v>
      </c>
      <c r="D18" s="47">
        <v>25677000</v>
      </c>
      <c r="E18" s="47">
        <v>25677000</v>
      </c>
      <c r="F18" s="61" t="s">
        <v>173</v>
      </c>
      <c r="G18" s="61" t="s">
        <v>173</v>
      </c>
      <c r="H18" s="49" t="s">
        <v>149</v>
      </c>
      <c r="I18" s="28">
        <v>28</v>
      </c>
    </row>
    <row r="19" spans="1:9" ht="102.75" customHeight="1">
      <c r="A19" s="46">
        <v>13</v>
      </c>
      <c r="B19" s="18"/>
      <c r="C19" s="26" t="s">
        <v>54</v>
      </c>
      <c r="D19" s="47">
        <v>8500000</v>
      </c>
      <c r="E19" s="47">
        <v>8500000</v>
      </c>
      <c r="F19" s="61" t="s">
        <v>173</v>
      </c>
      <c r="G19" s="61" t="s">
        <v>173</v>
      </c>
      <c r="H19" s="49" t="s">
        <v>150</v>
      </c>
      <c r="I19" s="28">
        <v>29</v>
      </c>
    </row>
    <row r="20" spans="1:9" ht="85.5" customHeight="1">
      <c r="A20" s="46">
        <v>14</v>
      </c>
      <c r="B20" s="18"/>
      <c r="C20" s="26" t="s">
        <v>55</v>
      </c>
      <c r="D20" s="47">
        <v>57000000</v>
      </c>
      <c r="E20" s="47">
        <v>57000000</v>
      </c>
      <c r="F20" s="61" t="s">
        <v>173</v>
      </c>
      <c r="G20" s="61" t="s">
        <v>173</v>
      </c>
      <c r="H20" s="49" t="s">
        <v>151</v>
      </c>
      <c r="I20" s="28">
        <v>30</v>
      </c>
    </row>
    <row r="21" spans="1:9" ht="121.5" customHeight="1">
      <c r="A21" s="46">
        <v>15</v>
      </c>
      <c r="B21" s="18"/>
      <c r="C21" s="26" t="s">
        <v>56</v>
      </c>
      <c r="D21" s="47">
        <v>18237000</v>
      </c>
      <c r="E21" s="47">
        <v>18237000</v>
      </c>
      <c r="F21" s="61" t="s">
        <v>173</v>
      </c>
      <c r="G21" s="61" t="s">
        <v>173</v>
      </c>
      <c r="H21" s="49" t="s">
        <v>152</v>
      </c>
      <c r="I21" s="28">
        <v>31</v>
      </c>
    </row>
    <row r="22" spans="1:9" ht="120.75" customHeight="1">
      <c r="A22" s="46">
        <v>16</v>
      </c>
      <c r="B22" s="18"/>
      <c r="C22" s="26" t="s">
        <v>57</v>
      </c>
      <c r="D22" s="47">
        <v>10000000</v>
      </c>
      <c r="E22" s="47">
        <v>10000000</v>
      </c>
      <c r="F22" s="61" t="s">
        <v>173</v>
      </c>
      <c r="G22" s="61" t="s">
        <v>173</v>
      </c>
      <c r="H22" s="49" t="s">
        <v>153</v>
      </c>
      <c r="I22" s="28">
        <v>32</v>
      </c>
    </row>
    <row r="23" spans="1:9" ht="108" customHeight="1">
      <c r="A23" s="46">
        <v>17</v>
      </c>
      <c r="B23" s="18"/>
      <c r="C23" s="26" t="s">
        <v>58</v>
      </c>
      <c r="D23" s="47">
        <v>15000000</v>
      </c>
      <c r="E23" s="47">
        <v>15000000</v>
      </c>
      <c r="F23" s="61" t="s">
        <v>173</v>
      </c>
      <c r="G23" s="61" t="s">
        <v>173</v>
      </c>
      <c r="H23" s="49" t="s">
        <v>154</v>
      </c>
      <c r="I23" s="28">
        <v>33</v>
      </c>
    </row>
    <row r="24" spans="1:9" ht="105" customHeight="1">
      <c r="A24" s="46">
        <v>18</v>
      </c>
      <c r="B24" s="18"/>
      <c r="C24" s="26" t="s">
        <v>59</v>
      </c>
      <c r="D24" s="50">
        <v>27000000</v>
      </c>
      <c r="E24" s="50">
        <v>27000000</v>
      </c>
      <c r="F24" s="61" t="s">
        <v>173</v>
      </c>
      <c r="G24" s="61" t="s">
        <v>173</v>
      </c>
      <c r="H24" s="49" t="s">
        <v>155</v>
      </c>
      <c r="I24" s="28">
        <v>17</v>
      </c>
    </row>
    <row r="25" spans="1:9" ht="92.25" customHeight="1">
      <c r="A25" s="46">
        <v>19</v>
      </c>
      <c r="B25" s="18"/>
      <c r="C25" s="26" t="s">
        <v>60</v>
      </c>
      <c r="D25" s="47">
        <v>7564000</v>
      </c>
      <c r="E25" s="47">
        <v>7564000</v>
      </c>
      <c r="F25" s="61" t="s">
        <v>173</v>
      </c>
      <c r="G25" s="61" t="s">
        <v>173</v>
      </c>
      <c r="H25" s="49" t="s">
        <v>156</v>
      </c>
      <c r="I25" s="28">
        <v>18</v>
      </c>
    </row>
    <row r="26" spans="1:9" ht="293.25" customHeight="1">
      <c r="A26" s="46">
        <v>20</v>
      </c>
      <c r="B26" s="18"/>
      <c r="C26" s="26" t="s">
        <v>61</v>
      </c>
      <c r="D26" s="47">
        <v>122884104</v>
      </c>
      <c r="E26" s="47">
        <v>122884104</v>
      </c>
      <c r="F26" s="61" t="s">
        <v>173</v>
      </c>
      <c r="G26" s="61" t="s">
        <v>173</v>
      </c>
      <c r="H26" s="49" t="s">
        <v>157</v>
      </c>
      <c r="I26" s="28">
        <v>34</v>
      </c>
    </row>
    <row r="27" spans="1:9" ht="200.25" customHeight="1">
      <c r="A27" s="46">
        <v>21</v>
      </c>
      <c r="B27" s="18" t="s">
        <v>35</v>
      </c>
      <c r="C27" s="26" t="s">
        <v>62</v>
      </c>
      <c r="D27" s="47">
        <v>8500000</v>
      </c>
      <c r="E27" s="47">
        <v>8500000</v>
      </c>
      <c r="F27" s="61" t="s">
        <v>173</v>
      </c>
      <c r="G27" s="61" t="s">
        <v>173</v>
      </c>
      <c r="H27" s="49" t="s">
        <v>158</v>
      </c>
      <c r="I27" s="28">
        <v>5</v>
      </c>
    </row>
    <row r="28" spans="1:9" ht="155.25" customHeight="1">
      <c r="A28" s="46">
        <v>22</v>
      </c>
      <c r="B28" s="18"/>
      <c r="C28" s="26" t="s">
        <v>63</v>
      </c>
      <c r="D28" s="47">
        <v>1678000</v>
      </c>
      <c r="E28" s="47">
        <v>1678000</v>
      </c>
      <c r="F28" s="61" t="s">
        <v>173</v>
      </c>
      <c r="G28" s="61" t="s">
        <v>173</v>
      </c>
      <c r="H28" s="49" t="s">
        <v>159</v>
      </c>
      <c r="I28" s="28">
        <v>4</v>
      </c>
    </row>
    <row r="29" spans="1:9" ht="165" customHeight="1">
      <c r="A29" s="46">
        <v>23</v>
      </c>
      <c r="B29" s="18"/>
      <c r="C29" s="26" t="s">
        <v>64</v>
      </c>
      <c r="D29" s="47">
        <v>2087000</v>
      </c>
      <c r="E29" s="47">
        <v>2087000</v>
      </c>
      <c r="F29" s="61" t="s">
        <v>173</v>
      </c>
      <c r="G29" s="61" t="s">
        <v>173</v>
      </c>
      <c r="H29" s="49" t="s">
        <v>202</v>
      </c>
      <c r="I29" s="28">
        <v>7</v>
      </c>
    </row>
    <row r="30" spans="1:9" ht="176.25" customHeight="1">
      <c r="A30" s="46">
        <v>24</v>
      </c>
      <c r="B30" s="18"/>
      <c r="C30" s="26" t="s">
        <v>66</v>
      </c>
      <c r="D30" s="47">
        <v>180000</v>
      </c>
      <c r="E30" s="47">
        <v>180000</v>
      </c>
      <c r="F30" s="61" t="s">
        <v>173</v>
      </c>
      <c r="G30" s="61" t="s">
        <v>173</v>
      </c>
      <c r="H30" s="49" t="s">
        <v>160</v>
      </c>
      <c r="I30" s="28">
        <v>8</v>
      </c>
    </row>
    <row r="31" spans="1:9" ht="147.75" customHeight="1">
      <c r="A31" s="46">
        <v>25</v>
      </c>
      <c r="B31" s="18"/>
      <c r="C31" s="26" t="s">
        <v>65</v>
      </c>
      <c r="D31" s="47">
        <v>820000</v>
      </c>
      <c r="E31" s="47">
        <v>820000</v>
      </c>
      <c r="F31" s="61" t="s">
        <v>173</v>
      </c>
      <c r="G31" s="61" t="s">
        <v>173</v>
      </c>
      <c r="H31" s="49" t="s">
        <v>161</v>
      </c>
      <c r="I31" s="28">
        <v>19</v>
      </c>
    </row>
    <row r="32" spans="1:9" ht="166.5" customHeight="1">
      <c r="A32" s="46">
        <v>26</v>
      </c>
      <c r="B32" s="18"/>
      <c r="C32" s="26" t="s">
        <v>67</v>
      </c>
      <c r="D32" s="47">
        <v>5500000</v>
      </c>
      <c r="E32" s="47">
        <v>5500000</v>
      </c>
      <c r="F32" s="61" t="s">
        <v>173</v>
      </c>
      <c r="G32" s="61" t="s">
        <v>173</v>
      </c>
      <c r="H32" s="49" t="s">
        <v>162</v>
      </c>
      <c r="I32" s="28">
        <v>10</v>
      </c>
    </row>
    <row r="33" spans="1:9" ht="97.5" customHeight="1">
      <c r="A33" s="46">
        <v>27</v>
      </c>
      <c r="B33" s="18"/>
      <c r="C33" s="26" t="s">
        <v>68</v>
      </c>
      <c r="D33" s="47">
        <v>3344700</v>
      </c>
      <c r="E33" s="47">
        <v>3344700</v>
      </c>
      <c r="F33" s="61" t="s">
        <v>173</v>
      </c>
      <c r="G33" s="61" t="s">
        <v>173</v>
      </c>
      <c r="H33" s="49" t="s">
        <v>163</v>
      </c>
      <c r="I33" s="28">
        <v>15</v>
      </c>
    </row>
    <row r="34" spans="1:9" ht="86.25" customHeight="1">
      <c r="A34" s="46">
        <v>28</v>
      </c>
      <c r="B34" s="18" t="s">
        <v>37</v>
      </c>
      <c r="C34" s="26" t="s">
        <v>69</v>
      </c>
      <c r="D34" s="47">
        <v>40000000</v>
      </c>
      <c r="E34" s="47">
        <v>40000000</v>
      </c>
      <c r="F34" s="61" t="s">
        <v>173</v>
      </c>
      <c r="G34" s="61" t="s">
        <v>173</v>
      </c>
      <c r="H34" s="49" t="s">
        <v>164</v>
      </c>
      <c r="I34" s="28">
        <v>9</v>
      </c>
    </row>
    <row r="35" spans="1:9" ht="90.75" customHeight="1">
      <c r="A35" s="46">
        <v>29</v>
      </c>
      <c r="B35" s="18"/>
      <c r="C35" s="26" t="s">
        <v>196</v>
      </c>
      <c r="D35" s="47">
        <v>10000000</v>
      </c>
      <c r="E35" s="47">
        <v>10000000</v>
      </c>
      <c r="F35" s="61" t="s">
        <v>173</v>
      </c>
      <c r="G35" s="61" t="s">
        <v>173</v>
      </c>
      <c r="H35" s="49" t="s">
        <v>165</v>
      </c>
      <c r="I35" s="51">
        <v>11</v>
      </c>
    </row>
    <row r="36" spans="1:9" ht="222" customHeight="1">
      <c r="A36" s="46">
        <v>30</v>
      </c>
      <c r="B36" s="18"/>
      <c r="C36" s="26" t="s">
        <v>70</v>
      </c>
      <c r="D36" s="47">
        <v>2421000</v>
      </c>
      <c r="E36" s="47">
        <v>2421000</v>
      </c>
      <c r="F36" s="61" t="s">
        <v>173</v>
      </c>
      <c r="G36" s="61" t="s">
        <v>173</v>
      </c>
      <c r="H36" s="49" t="s">
        <v>166</v>
      </c>
      <c r="I36" s="51">
        <v>12</v>
      </c>
    </row>
    <row r="37" spans="1:9" ht="77.25" customHeight="1">
      <c r="A37" s="46">
        <v>31</v>
      </c>
      <c r="B37" s="18"/>
      <c r="C37" s="52" t="s">
        <v>71</v>
      </c>
      <c r="D37" s="50">
        <v>20000000</v>
      </c>
      <c r="E37" s="50">
        <v>20000000</v>
      </c>
      <c r="F37" s="61" t="s">
        <v>173</v>
      </c>
      <c r="G37" s="61" t="s">
        <v>173</v>
      </c>
      <c r="H37" s="49" t="s">
        <v>167</v>
      </c>
      <c r="I37" s="51">
        <v>13</v>
      </c>
    </row>
    <row r="38" spans="1:9" ht="153.75" customHeight="1">
      <c r="A38" s="46">
        <v>32</v>
      </c>
      <c r="B38" s="18"/>
      <c r="C38" s="26" t="s">
        <v>72</v>
      </c>
      <c r="D38" s="47">
        <v>600000</v>
      </c>
      <c r="E38" s="47">
        <v>600000</v>
      </c>
      <c r="F38" s="61" t="s">
        <v>173</v>
      </c>
      <c r="G38" s="61" t="s">
        <v>173</v>
      </c>
      <c r="H38" s="49" t="s">
        <v>168</v>
      </c>
      <c r="I38" s="28">
        <v>20</v>
      </c>
    </row>
    <row r="39" spans="1:9" ht="250.5" customHeight="1">
      <c r="A39" s="46">
        <v>33</v>
      </c>
      <c r="B39" s="18"/>
      <c r="C39" s="26" t="s">
        <v>73</v>
      </c>
      <c r="D39" s="47">
        <v>6500000</v>
      </c>
      <c r="E39" s="47">
        <v>6500000</v>
      </c>
      <c r="F39" s="61" t="s">
        <v>173</v>
      </c>
      <c r="G39" s="61" t="s">
        <v>173</v>
      </c>
      <c r="H39" s="49" t="s">
        <v>169</v>
      </c>
      <c r="I39" s="51">
        <v>21</v>
      </c>
    </row>
    <row r="40" spans="1:9" ht="126.75" customHeight="1">
      <c r="A40" s="46">
        <v>34</v>
      </c>
      <c r="B40" s="18"/>
      <c r="C40" s="26" t="s">
        <v>74</v>
      </c>
      <c r="D40" s="47">
        <v>2010000</v>
      </c>
      <c r="E40" s="47">
        <v>2010000</v>
      </c>
      <c r="F40" s="61" t="s">
        <v>173</v>
      </c>
      <c r="G40" s="61" t="s">
        <v>173</v>
      </c>
      <c r="H40" s="49" t="s">
        <v>170</v>
      </c>
      <c r="I40" s="51">
        <v>35</v>
      </c>
    </row>
    <row r="41" spans="1:9" ht="119.25" customHeight="1">
      <c r="A41" s="46">
        <v>35</v>
      </c>
      <c r="B41" s="18"/>
      <c r="C41" s="26" t="s">
        <v>75</v>
      </c>
      <c r="D41" s="50">
        <v>2500000</v>
      </c>
      <c r="E41" s="50">
        <v>2500000</v>
      </c>
      <c r="F41" s="61" t="s">
        <v>173</v>
      </c>
      <c r="G41" s="61" t="s">
        <v>173</v>
      </c>
      <c r="H41" s="49" t="s">
        <v>171</v>
      </c>
      <c r="I41" s="51">
        <v>6</v>
      </c>
    </row>
    <row r="42" spans="1:9" ht="33.75">
      <c r="A42" s="17"/>
      <c r="B42" s="18" t="s">
        <v>38</v>
      </c>
      <c r="C42" s="46" t="s">
        <v>41</v>
      </c>
      <c r="D42" s="53"/>
      <c r="E42" s="53"/>
      <c r="F42" s="53"/>
      <c r="G42" s="53"/>
      <c r="H42" s="53"/>
      <c r="I42" s="54"/>
    </row>
    <row r="43" spans="1:9" ht="21" customHeight="1">
      <c r="A43" s="116"/>
      <c r="B43" s="117"/>
      <c r="C43" s="55" t="s">
        <v>76</v>
      </c>
      <c r="D43" s="56">
        <f>SUM(D7:D42)</f>
        <v>565293484</v>
      </c>
      <c r="E43" s="56">
        <f>SUM(E7:E42)</f>
        <v>565293484</v>
      </c>
      <c r="F43" s="56"/>
      <c r="G43" s="56"/>
      <c r="H43" s="88"/>
    </row>
    <row r="44" spans="1:9" ht="82.5" customHeight="1"/>
    <row r="45" spans="1:9" ht="58.5" customHeight="1"/>
    <row r="46" spans="1:9" ht="91.5" customHeight="1"/>
    <row r="47" spans="1:9" ht="61.5" customHeight="1"/>
    <row r="49" ht="48.75" customHeight="1"/>
    <row r="52" ht="68.25" customHeight="1"/>
    <row r="54" ht="88.5" customHeight="1"/>
    <row r="55" ht="121.5" customHeight="1"/>
    <row r="56" ht="67.5" customHeight="1"/>
    <row r="60" ht="43.5" customHeight="1"/>
  </sheetData>
  <mergeCells count="12">
    <mergeCell ref="H4:H6"/>
    <mergeCell ref="C3:D3"/>
    <mergeCell ref="G5:G6"/>
    <mergeCell ref="A1:I1"/>
    <mergeCell ref="A2:I2"/>
    <mergeCell ref="A4:A6"/>
    <mergeCell ref="B4:B6"/>
    <mergeCell ref="C4:C6"/>
    <mergeCell ref="D4:D6"/>
    <mergeCell ref="I4:I6"/>
    <mergeCell ref="E4:E6"/>
    <mergeCell ref="F4:F6"/>
  </mergeCells>
  <pageMargins left="0.62992125984251968" right="0.6692913385826772" top="0.55118110236220474" bottom="0.55118110236220474" header="0.31496062992125984" footer="0.31496062992125984"/>
  <pageSetup paperSize="9" scale="95" orientation="landscape" r:id="rId1"/>
  <headerFooter>
    <oddFooter>&amp;C&amp;9หน้าที่ &amp;P จาก &amp;N&amp;R&amp;"Tahoma,Regular"&amp;9จังหวัดภูเก็ต</oddFooter>
  </headerFooter>
  <drawing r:id="rId2"/>
</worksheet>
</file>

<file path=xl/worksheets/sheet4.xml><?xml version="1.0" encoding="utf-8"?>
<worksheet xmlns="http://schemas.openxmlformats.org/spreadsheetml/2006/main" xmlns:r="http://schemas.openxmlformats.org/officeDocument/2006/relationships">
  <sheetPr>
    <tabColor theme="8" tint="0.59999389629810485"/>
  </sheetPr>
  <dimension ref="A2:J17"/>
  <sheetViews>
    <sheetView topLeftCell="A7" zoomScaleNormal="100" workbookViewId="0">
      <selection activeCell="B20" sqref="B20"/>
    </sheetView>
  </sheetViews>
  <sheetFormatPr defaultRowHeight="22.5"/>
  <cols>
    <col min="1" max="1" width="3.75" style="1" customWidth="1"/>
    <col min="2" max="2" width="40.625" style="1" customWidth="1"/>
    <col min="3" max="3" width="8.625" style="1" customWidth="1"/>
    <col min="4" max="4" width="13.625" style="1" customWidth="1"/>
    <col min="5" max="5" width="8.625" style="1" customWidth="1"/>
    <col min="6" max="6" width="13.625" style="1" customWidth="1"/>
    <col min="7" max="7" width="8.625" style="1" customWidth="1"/>
    <col min="8" max="8" width="13.625" style="1" customWidth="1"/>
    <col min="9" max="9" width="8.625" style="1" customWidth="1"/>
    <col min="10" max="10" width="13.625" style="1" customWidth="1"/>
    <col min="11" max="16384" width="9" style="1"/>
  </cols>
  <sheetData>
    <row r="2" spans="1:10" ht="23.25">
      <c r="A2" s="8" t="s">
        <v>10</v>
      </c>
    </row>
    <row r="3" spans="1:10">
      <c r="A3" s="1" t="s">
        <v>180</v>
      </c>
    </row>
    <row r="4" spans="1:10">
      <c r="E4" s="11"/>
      <c r="F4" s="11"/>
      <c r="G4" s="11"/>
      <c r="H4" s="11"/>
    </row>
    <row r="5" spans="1:10" ht="36" customHeight="1">
      <c r="A5" s="180" t="s">
        <v>5</v>
      </c>
      <c r="B5" s="180" t="s">
        <v>0</v>
      </c>
      <c r="C5" s="175" t="s">
        <v>6</v>
      </c>
      <c r="D5" s="181"/>
      <c r="E5" s="184" t="s">
        <v>11</v>
      </c>
      <c r="F5" s="185"/>
      <c r="G5" s="186" t="s">
        <v>117</v>
      </c>
      <c r="H5" s="187"/>
      <c r="I5" s="174" t="s">
        <v>128</v>
      </c>
      <c r="J5" s="175"/>
    </row>
    <row r="6" spans="1:10" ht="20.25" customHeight="1">
      <c r="A6" s="180"/>
      <c r="B6" s="180"/>
      <c r="C6" s="175"/>
      <c r="D6" s="175"/>
      <c r="E6" s="176"/>
      <c r="F6" s="177"/>
      <c r="G6" s="176"/>
      <c r="H6" s="178"/>
      <c r="I6" s="175"/>
      <c r="J6" s="175"/>
    </row>
    <row r="7" spans="1:10">
      <c r="A7" s="180"/>
      <c r="B7" s="180"/>
      <c r="C7" s="89" t="s">
        <v>7</v>
      </c>
      <c r="D7" s="89" t="s">
        <v>8</v>
      </c>
      <c r="E7" s="89" t="s">
        <v>7</v>
      </c>
      <c r="F7" s="89" t="s">
        <v>8</v>
      </c>
      <c r="G7" s="89" t="s">
        <v>7</v>
      </c>
      <c r="H7" s="89" t="s">
        <v>8</v>
      </c>
      <c r="I7" s="89" t="s">
        <v>7</v>
      </c>
      <c r="J7" s="89" t="s">
        <v>8</v>
      </c>
    </row>
    <row r="8" spans="1:10">
      <c r="A8" s="12">
        <v>1</v>
      </c>
      <c r="B8" s="10" t="s">
        <v>33</v>
      </c>
      <c r="C8" s="12">
        <v>20</v>
      </c>
      <c r="D8" s="39">
        <v>459152784</v>
      </c>
      <c r="E8" s="12">
        <v>20</v>
      </c>
      <c r="F8" s="39">
        <v>459152784</v>
      </c>
      <c r="G8" s="39" t="s">
        <v>173</v>
      </c>
      <c r="H8" s="39" t="s">
        <v>173</v>
      </c>
      <c r="I8" s="39" t="s">
        <v>173</v>
      </c>
      <c r="J8" s="39" t="s">
        <v>173</v>
      </c>
    </row>
    <row r="9" spans="1:10" ht="45">
      <c r="A9" s="12">
        <v>2</v>
      </c>
      <c r="B9" s="10" t="s">
        <v>39</v>
      </c>
      <c r="C9" s="12">
        <v>7</v>
      </c>
      <c r="D9" s="39">
        <v>22109700</v>
      </c>
      <c r="E9" s="12">
        <v>7</v>
      </c>
      <c r="F9" s="39">
        <v>22109700</v>
      </c>
      <c r="G9" s="39" t="s">
        <v>173</v>
      </c>
      <c r="H9" s="39" t="s">
        <v>173</v>
      </c>
      <c r="I9" s="39" t="s">
        <v>173</v>
      </c>
      <c r="J9" s="39" t="s">
        <v>173</v>
      </c>
    </row>
    <row r="10" spans="1:10" ht="45">
      <c r="A10" s="12">
        <v>3</v>
      </c>
      <c r="B10" s="10" t="s">
        <v>36</v>
      </c>
      <c r="C10" s="12">
        <v>8</v>
      </c>
      <c r="D10" s="39">
        <v>84031000</v>
      </c>
      <c r="E10" s="12">
        <v>8</v>
      </c>
      <c r="F10" s="39">
        <v>84031000</v>
      </c>
      <c r="G10" s="39" t="s">
        <v>173</v>
      </c>
      <c r="H10" s="39" t="s">
        <v>173</v>
      </c>
      <c r="I10" s="39" t="s">
        <v>173</v>
      </c>
      <c r="J10" s="39" t="s">
        <v>173</v>
      </c>
    </row>
    <row r="11" spans="1:10">
      <c r="A11" s="12">
        <v>4</v>
      </c>
      <c r="B11" s="10" t="s">
        <v>40</v>
      </c>
      <c r="C11" s="39" t="s">
        <v>173</v>
      </c>
      <c r="D11" s="39" t="s">
        <v>173</v>
      </c>
      <c r="E11" s="39" t="s">
        <v>173</v>
      </c>
      <c r="F11" s="39" t="s">
        <v>173</v>
      </c>
      <c r="G11" s="39" t="s">
        <v>173</v>
      </c>
      <c r="H11" s="39" t="s">
        <v>173</v>
      </c>
      <c r="I11" s="39" t="s">
        <v>173</v>
      </c>
      <c r="J11" s="39" t="s">
        <v>173</v>
      </c>
    </row>
    <row r="12" spans="1:10" s="8" customFormat="1" ht="23.25">
      <c r="A12" s="90"/>
      <c r="B12" s="91" t="s">
        <v>190</v>
      </c>
      <c r="C12" s="92">
        <f>SUM(C8:C11)</f>
        <v>35</v>
      </c>
      <c r="D12" s="93">
        <f>SUM(D8:D11)</f>
        <v>565293484</v>
      </c>
      <c r="E12" s="92">
        <f>SUM(E8:E11)</f>
        <v>35</v>
      </c>
      <c r="F12" s="93">
        <f>SUM(F8:F11)</f>
        <v>565293484</v>
      </c>
      <c r="G12" s="93"/>
      <c r="H12" s="93"/>
      <c r="I12" s="93"/>
      <c r="J12" s="93"/>
    </row>
    <row r="13" spans="1:10" ht="22.5" customHeight="1">
      <c r="A13" s="182" t="s">
        <v>14</v>
      </c>
      <c r="B13" s="183"/>
      <c r="C13" s="39"/>
      <c r="D13" s="39">
        <v>10000000</v>
      </c>
      <c r="E13" s="39"/>
      <c r="F13" s="39">
        <v>10000000</v>
      </c>
      <c r="G13" s="39"/>
      <c r="H13" s="39"/>
      <c r="I13" s="39"/>
      <c r="J13" s="39"/>
    </row>
    <row r="14" spans="1:10" s="8" customFormat="1" ht="22.5" customHeight="1">
      <c r="A14" s="179" t="s">
        <v>9</v>
      </c>
      <c r="B14" s="179"/>
      <c r="C14" s="93"/>
      <c r="D14" s="93">
        <f>D12+D13</f>
        <v>575293484</v>
      </c>
      <c r="E14" s="93"/>
      <c r="F14" s="93">
        <f>F12+F13</f>
        <v>575293484</v>
      </c>
      <c r="G14" s="93"/>
      <c r="H14" s="93" t="s">
        <v>173</v>
      </c>
      <c r="I14" s="93"/>
      <c r="J14" s="93" t="s">
        <v>173</v>
      </c>
    </row>
    <row r="15" spans="1:10">
      <c r="A15" s="4"/>
      <c r="B15" s="4"/>
      <c r="C15" s="40"/>
      <c r="D15" s="41"/>
      <c r="E15" s="41"/>
      <c r="F15" s="41"/>
      <c r="G15" s="41"/>
      <c r="H15" s="41"/>
      <c r="I15" s="7"/>
      <c r="J15" s="7"/>
    </row>
    <row r="16" spans="1:10">
      <c r="A16" s="82" t="s">
        <v>192</v>
      </c>
      <c r="B16" s="2"/>
      <c r="F16" s="94">
        <v>119720400</v>
      </c>
      <c r="G16" s="1" t="s">
        <v>8</v>
      </c>
    </row>
    <row r="17" spans="5:7" ht="23.25">
      <c r="E17" s="8" t="s">
        <v>184</v>
      </c>
      <c r="F17" s="79">
        <f>F14-F16</f>
        <v>455573084</v>
      </c>
      <c r="G17" s="8" t="s">
        <v>8</v>
      </c>
    </row>
  </sheetData>
  <mergeCells count="10">
    <mergeCell ref="I5:J6"/>
    <mergeCell ref="E6:F6"/>
    <mergeCell ref="G6:H6"/>
    <mergeCell ref="A14:B14"/>
    <mergeCell ref="A5:A7"/>
    <mergeCell ref="B5:B7"/>
    <mergeCell ref="C5:D6"/>
    <mergeCell ref="A13:B13"/>
    <mergeCell ref="E5:F5"/>
    <mergeCell ref="G5:H5"/>
  </mergeCells>
  <pageMargins left="0.51181102362204722" right="0.51181102362204722" top="0.55118110236220474" bottom="0.55118110236220474" header="0.31496062992125984" footer="0.31496062992125984"/>
  <pageSetup paperSize="9" scale="95" orientation="landscape" r:id="rId1"/>
</worksheet>
</file>

<file path=xl/worksheets/sheet5.xml><?xml version="1.0" encoding="utf-8"?>
<worksheet xmlns="http://schemas.openxmlformats.org/spreadsheetml/2006/main" xmlns:r="http://schemas.openxmlformats.org/officeDocument/2006/relationships">
  <sheetPr>
    <tabColor theme="7" tint="-0.249977111117893"/>
  </sheetPr>
  <dimension ref="A1:I66"/>
  <sheetViews>
    <sheetView zoomScale="90" zoomScaleNormal="90" workbookViewId="0">
      <pane ySplit="6" topLeftCell="A23" activePane="bottomLeft" state="frozen"/>
      <selection pane="bottomLeft" activeCell="H24" sqref="H24"/>
    </sheetView>
  </sheetViews>
  <sheetFormatPr defaultRowHeight="11.25"/>
  <cols>
    <col min="1" max="1" width="5.25" style="113" customWidth="1"/>
    <col min="2" max="2" width="16.875" style="29" customWidth="1"/>
    <col min="3" max="3" width="21.875" style="29" customWidth="1"/>
    <col min="4" max="4" width="13.25" style="112" customWidth="1"/>
    <col min="5" max="5" width="12.125" style="112" customWidth="1"/>
    <col min="6" max="6" width="11.375" style="112" customWidth="1"/>
    <col min="7" max="7" width="10.875" style="112" customWidth="1"/>
    <col min="8" max="8" width="39.125" style="112" customWidth="1"/>
    <col min="9" max="9" width="9.5" style="107" customWidth="1"/>
    <col min="10" max="16384" width="9" style="29"/>
  </cols>
  <sheetData>
    <row r="1" spans="1:9" s="95" customFormat="1">
      <c r="A1" s="148" t="s">
        <v>2</v>
      </c>
      <c r="B1" s="148"/>
      <c r="C1" s="148"/>
      <c r="D1" s="148"/>
      <c r="E1" s="148"/>
      <c r="F1" s="148"/>
      <c r="G1" s="148"/>
      <c r="H1" s="148"/>
      <c r="I1" s="148"/>
    </row>
    <row r="2" spans="1:9" s="95" customFormat="1">
      <c r="A2" s="148" t="s">
        <v>3</v>
      </c>
      <c r="B2" s="148"/>
      <c r="C2" s="148"/>
      <c r="D2" s="148"/>
      <c r="E2" s="148"/>
      <c r="F2" s="148"/>
      <c r="G2" s="148"/>
      <c r="H2" s="148"/>
      <c r="I2" s="148"/>
    </row>
    <row r="3" spans="1:9" s="95" customFormat="1">
      <c r="A3" s="188" t="s">
        <v>125</v>
      </c>
      <c r="B3" s="188"/>
      <c r="C3" s="62"/>
      <c r="D3" s="15"/>
      <c r="E3" s="15"/>
      <c r="F3" s="15"/>
      <c r="G3" s="15"/>
      <c r="H3" s="15"/>
      <c r="I3" s="63"/>
    </row>
    <row r="4" spans="1:9" s="95" customFormat="1" ht="19.5" customHeight="1">
      <c r="A4" s="149" t="s">
        <v>5</v>
      </c>
      <c r="B4" s="149" t="s">
        <v>0</v>
      </c>
      <c r="C4" s="149" t="s">
        <v>1</v>
      </c>
      <c r="D4" s="153" t="s">
        <v>4</v>
      </c>
      <c r="E4" s="153" t="s">
        <v>120</v>
      </c>
      <c r="F4" s="153" t="s">
        <v>121</v>
      </c>
      <c r="G4" s="118"/>
      <c r="H4" s="144" t="s">
        <v>122</v>
      </c>
      <c r="I4" s="144" t="s">
        <v>126</v>
      </c>
    </row>
    <row r="5" spans="1:9" s="95" customFormat="1" ht="22.5" customHeight="1">
      <c r="A5" s="150"/>
      <c r="B5" s="150"/>
      <c r="C5" s="150"/>
      <c r="D5" s="142"/>
      <c r="E5" s="142"/>
      <c r="F5" s="142"/>
      <c r="G5" s="142" t="s">
        <v>128</v>
      </c>
      <c r="H5" s="145"/>
      <c r="I5" s="145"/>
    </row>
    <row r="6" spans="1:9" s="95" customFormat="1" ht="23.25" customHeight="1">
      <c r="A6" s="151"/>
      <c r="B6" s="151"/>
      <c r="C6" s="151"/>
      <c r="D6" s="143"/>
      <c r="E6" s="143"/>
      <c r="F6" s="143"/>
      <c r="G6" s="143"/>
      <c r="H6" s="146"/>
      <c r="I6" s="146"/>
    </row>
    <row r="7" spans="1:9" ht="162.75" customHeight="1">
      <c r="A7" s="66">
        <v>1</v>
      </c>
      <c r="B7" s="64" t="s">
        <v>77</v>
      </c>
      <c r="C7" s="64" t="s">
        <v>79</v>
      </c>
      <c r="D7" s="65">
        <v>413000</v>
      </c>
      <c r="E7" s="65">
        <v>413000</v>
      </c>
      <c r="F7" s="65"/>
      <c r="G7" s="65"/>
      <c r="H7" s="26" t="s">
        <v>215</v>
      </c>
      <c r="I7" s="67">
        <v>1</v>
      </c>
    </row>
    <row r="8" spans="1:9" ht="213.75" customHeight="1">
      <c r="A8" s="66">
        <v>2</v>
      </c>
      <c r="B8" s="64"/>
      <c r="C8" s="64" t="s">
        <v>80</v>
      </c>
      <c r="D8" s="65">
        <v>1958000</v>
      </c>
      <c r="E8" s="65">
        <v>1958000</v>
      </c>
      <c r="F8" s="65"/>
      <c r="G8" s="65"/>
      <c r="H8" s="26" t="s">
        <v>216</v>
      </c>
      <c r="I8" s="96">
        <v>2</v>
      </c>
    </row>
    <row r="9" spans="1:9" ht="208.5" customHeight="1">
      <c r="A9" s="66">
        <v>3</v>
      </c>
      <c r="B9" s="64"/>
      <c r="C9" s="64" t="s">
        <v>81</v>
      </c>
      <c r="D9" s="65">
        <v>791000</v>
      </c>
      <c r="E9" s="65">
        <v>791000</v>
      </c>
      <c r="F9" s="65"/>
      <c r="G9" s="65"/>
      <c r="H9" s="26" t="s">
        <v>217</v>
      </c>
      <c r="I9" s="67">
        <v>3</v>
      </c>
    </row>
    <row r="10" spans="1:9" ht="123.75" customHeight="1">
      <c r="A10" s="66">
        <v>4</v>
      </c>
      <c r="B10" s="64"/>
      <c r="C10" s="64" t="s">
        <v>82</v>
      </c>
      <c r="D10" s="65">
        <v>1582000</v>
      </c>
      <c r="E10" s="65">
        <v>1582000</v>
      </c>
      <c r="F10" s="65"/>
      <c r="G10" s="65"/>
      <c r="H10" s="26" t="s">
        <v>218</v>
      </c>
      <c r="I10" s="67">
        <v>4</v>
      </c>
    </row>
    <row r="11" spans="1:9" ht="128.25" customHeight="1">
      <c r="A11" s="66">
        <v>5</v>
      </c>
      <c r="B11" s="64"/>
      <c r="C11" s="64" t="s">
        <v>203</v>
      </c>
      <c r="D11" s="65">
        <v>5135000</v>
      </c>
      <c r="E11" s="65">
        <v>5135000</v>
      </c>
      <c r="F11" s="65"/>
      <c r="G11" s="65"/>
      <c r="H11" s="26" t="s">
        <v>219</v>
      </c>
      <c r="I11" s="67">
        <v>5</v>
      </c>
    </row>
    <row r="12" spans="1:9" ht="109.5" customHeight="1">
      <c r="A12" s="66">
        <v>6</v>
      </c>
      <c r="B12" s="64"/>
      <c r="C12" s="64" t="s">
        <v>83</v>
      </c>
      <c r="D12" s="65">
        <v>1360000</v>
      </c>
      <c r="E12" s="65">
        <v>1360000</v>
      </c>
      <c r="F12" s="65"/>
      <c r="G12" s="65"/>
      <c r="H12" s="26" t="s">
        <v>220</v>
      </c>
      <c r="I12" s="67">
        <v>6</v>
      </c>
    </row>
    <row r="13" spans="1:9" ht="135.75" customHeight="1">
      <c r="A13" s="66">
        <v>7</v>
      </c>
      <c r="B13" s="64"/>
      <c r="C13" s="64" t="s">
        <v>204</v>
      </c>
      <c r="D13" s="65">
        <v>500000</v>
      </c>
      <c r="E13" s="65">
        <v>500000</v>
      </c>
      <c r="F13" s="65"/>
      <c r="G13" s="65"/>
      <c r="H13" s="26" t="s">
        <v>221</v>
      </c>
      <c r="I13" s="67">
        <v>7</v>
      </c>
    </row>
    <row r="14" spans="1:9" ht="101.25" customHeight="1">
      <c r="A14" s="66">
        <v>8</v>
      </c>
      <c r="B14" s="64"/>
      <c r="C14" s="64" t="s">
        <v>205</v>
      </c>
      <c r="D14" s="65">
        <v>5300000</v>
      </c>
      <c r="E14" s="65">
        <v>5300000</v>
      </c>
      <c r="F14" s="65"/>
      <c r="G14" s="65"/>
      <c r="H14" s="26" t="s">
        <v>222</v>
      </c>
      <c r="I14" s="67">
        <v>8</v>
      </c>
    </row>
    <row r="15" spans="1:9" ht="152.25" customHeight="1">
      <c r="A15" s="66">
        <v>9</v>
      </c>
      <c r="B15" s="64"/>
      <c r="C15" s="64" t="s">
        <v>84</v>
      </c>
      <c r="D15" s="65">
        <v>4000000</v>
      </c>
      <c r="E15" s="65">
        <v>4000000</v>
      </c>
      <c r="F15" s="65"/>
      <c r="G15" s="65"/>
      <c r="H15" s="26" t="s">
        <v>223</v>
      </c>
      <c r="I15" s="67">
        <v>9</v>
      </c>
    </row>
    <row r="16" spans="1:9" ht="117" customHeight="1">
      <c r="A16" s="66">
        <v>10</v>
      </c>
      <c r="B16" s="64"/>
      <c r="C16" s="64" t="s">
        <v>85</v>
      </c>
      <c r="D16" s="65">
        <v>954000</v>
      </c>
      <c r="E16" s="65">
        <v>954000</v>
      </c>
      <c r="F16" s="65"/>
      <c r="G16" s="65"/>
      <c r="H16" s="65" t="s">
        <v>174</v>
      </c>
      <c r="I16" s="67">
        <v>10</v>
      </c>
    </row>
    <row r="17" spans="1:9" ht="135.75" customHeight="1">
      <c r="A17" s="66">
        <v>11</v>
      </c>
      <c r="B17" s="64"/>
      <c r="C17" s="64" t="s">
        <v>86</v>
      </c>
      <c r="D17" s="65">
        <v>1000000</v>
      </c>
      <c r="E17" s="65">
        <v>1000000</v>
      </c>
      <c r="F17" s="65"/>
      <c r="G17" s="65"/>
      <c r="H17" s="26" t="s">
        <v>224</v>
      </c>
      <c r="I17" s="67">
        <v>11</v>
      </c>
    </row>
    <row r="18" spans="1:9" ht="90" customHeight="1">
      <c r="A18" s="66">
        <v>12</v>
      </c>
      <c r="B18" s="64"/>
      <c r="C18" s="64" t="s">
        <v>206</v>
      </c>
      <c r="D18" s="65">
        <v>3422000</v>
      </c>
      <c r="E18" s="65">
        <v>3422000</v>
      </c>
      <c r="F18" s="65"/>
      <c r="G18" s="65"/>
      <c r="H18" s="26" t="s">
        <v>207</v>
      </c>
      <c r="I18" s="67">
        <v>12</v>
      </c>
    </row>
    <row r="19" spans="1:9" ht="102.75" customHeight="1">
      <c r="A19" s="66">
        <v>13</v>
      </c>
      <c r="B19" s="64"/>
      <c r="C19" s="64" t="s">
        <v>208</v>
      </c>
      <c r="D19" s="65">
        <v>3000000</v>
      </c>
      <c r="E19" s="65">
        <v>3000000</v>
      </c>
      <c r="F19" s="65"/>
      <c r="G19" s="65"/>
      <c r="H19" s="26" t="s">
        <v>175</v>
      </c>
      <c r="I19" s="67">
        <v>13</v>
      </c>
    </row>
    <row r="20" spans="1:9" ht="77.25" customHeight="1">
      <c r="A20" s="66">
        <v>14</v>
      </c>
      <c r="B20" s="64"/>
      <c r="C20" s="64" t="s">
        <v>127</v>
      </c>
      <c r="D20" s="65">
        <v>3600000</v>
      </c>
      <c r="E20" s="65">
        <v>3600000</v>
      </c>
      <c r="F20" s="65"/>
      <c r="G20" s="65"/>
      <c r="H20" s="26" t="s">
        <v>225</v>
      </c>
      <c r="I20" s="67">
        <v>14</v>
      </c>
    </row>
    <row r="21" spans="1:9" ht="83.25" customHeight="1">
      <c r="A21" s="66">
        <v>15</v>
      </c>
      <c r="B21" s="64"/>
      <c r="C21" s="64" t="s">
        <v>87</v>
      </c>
      <c r="D21" s="65">
        <v>10000000</v>
      </c>
      <c r="E21" s="65">
        <v>10000000</v>
      </c>
      <c r="F21" s="65"/>
      <c r="G21" s="65"/>
      <c r="H21" s="26" t="s">
        <v>226</v>
      </c>
      <c r="I21" s="67">
        <v>15</v>
      </c>
    </row>
    <row r="22" spans="1:9" ht="285" customHeight="1">
      <c r="A22" s="66">
        <v>16</v>
      </c>
      <c r="B22" s="64"/>
      <c r="C22" s="64" t="s">
        <v>88</v>
      </c>
      <c r="D22" s="65">
        <v>8410000</v>
      </c>
      <c r="E22" s="65">
        <v>8410000</v>
      </c>
      <c r="F22" s="65"/>
      <c r="G22" s="65"/>
      <c r="H22" s="26" t="s">
        <v>227</v>
      </c>
      <c r="I22" s="67">
        <v>16</v>
      </c>
    </row>
    <row r="23" spans="1:9" ht="87" customHeight="1">
      <c r="A23" s="66">
        <v>17</v>
      </c>
      <c r="B23" s="64"/>
      <c r="C23" s="64" t="s">
        <v>89</v>
      </c>
      <c r="D23" s="65">
        <v>4500000</v>
      </c>
      <c r="E23" s="65">
        <v>4500000</v>
      </c>
      <c r="F23" s="65"/>
      <c r="G23" s="65"/>
      <c r="H23" s="26" t="s">
        <v>228</v>
      </c>
      <c r="I23" s="67">
        <v>17</v>
      </c>
    </row>
    <row r="24" spans="1:9" ht="89.25" customHeight="1">
      <c r="A24" s="66">
        <v>18</v>
      </c>
      <c r="B24" s="64"/>
      <c r="C24" s="64" t="s">
        <v>90</v>
      </c>
      <c r="D24" s="65">
        <v>2000000</v>
      </c>
      <c r="E24" s="65">
        <v>2000000</v>
      </c>
      <c r="F24" s="65"/>
      <c r="G24" s="65"/>
      <c r="H24" s="26" t="s">
        <v>229</v>
      </c>
      <c r="I24" s="67">
        <v>18</v>
      </c>
    </row>
    <row r="25" spans="1:9" ht="167.25" customHeight="1">
      <c r="A25" s="66">
        <v>19</v>
      </c>
      <c r="B25" s="64"/>
      <c r="C25" s="64" t="s">
        <v>91</v>
      </c>
      <c r="D25" s="65">
        <v>1118000</v>
      </c>
      <c r="E25" s="65">
        <v>1118000</v>
      </c>
      <c r="F25" s="65"/>
      <c r="G25" s="65"/>
      <c r="H25" s="26" t="s">
        <v>230</v>
      </c>
      <c r="I25" s="67">
        <v>19</v>
      </c>
    </row>
    <row r="26" spans="1:9" ht="135" customHeight="1">
      <c r="A26" s="66">
        <v>20</v>
      </c>
      <c r="B26" s="64"/>
      <c r="C26" s="64" t="s">
        <v>92</v>
      </c>
      <c r="D26" s="65">
        <v>900000</v>
      </c>
      <c r="E26" s="65"/>
      <c r="F26" s="65"/>
      <c r="G26" s="65">
        <v>900000</v>
      </c>
      <c r="H26" s="26" t="s">
        <v>231</v>
      </c>
      <c r="I26" s="67"/>
    </row>
    <row r="27" spans="1:9" ht="106.5" customHeight="1">
      <c r="A27" s="66">
        <v>21</v>
      </c>
      <c r="B27" s="64"/>
      <c r="C27" s="64" t="s">
        <v>93</v>
      </c>
      <c r="D27" s="68">
        <v>20000000</v>
      </c>
      <c r="E27" s="68">
        <f>D27-F27</f>
        <v>19920000</v>
      </c>
      <c r="F27" s="65">
        <v>80000</v>
      </c>
      <c r="G27" s="65"/>
      <c r="H27" s="26" t="s">
        <v>232</v>
      </c>
      <c r="I27" s="67">
        <v>34</v>
      </c>
    </row>
    <row r="28" spans="1:9" ht="114.75" customHeight="1">
      <c r="A28" s="66">
        <v>22</v>
      </c>
      <c r="B28" s="64" t="s">
        <v>94</v>
      </c>
      <c r="C28" s="64" t="s">
        <v>96</v>
      </c>
      <c r="D28" s="65">
        <v>6170000</v>
      </c>
      <c r="E28" s="97">
        <v>6170000</v>
      </c>
      <c r="F28" s="97" t="s">
        <v>182</v>
      </c>
      <c r="G28" s="97" t="s">
        <v>182</v>
      </c>
      <c r="H28" s="65" t="s">
        <v>250</v>
      </c>
      <c r="I28" s="67">
        <v>39</v>
      </c>
    </row>
    <row r="29" spans="1:9" ht="132" customHeight="1">
      <c r="A29" s="66">
        <v>23</v>
      </c>
      <c r="B29" s="64"/>
      <c r="C29" s="64" t="s">
        <v>209</v>
      </c>
      <c r="D29" s="65">
        <v>3858000</v>
      </c>
      <c r="E29" s="97" t="s">
        <v>182</v>
      </c>
      <c r="F29" s="97" t="s">
        <v>182</v>
      </c>
      <c r="G29" s="65">
        <f>+D29</f>
        <v>3858000</v>
      </c>
      <c r="H29" s="65" t="s">
        <v>233</v>
      </c>
      <c r="I29" s="67"/>
    </row>
    <row r="30" spans="1:9" ht="65.25" customHeight="1">
      <c r="A30" s="66">
        <v>24</v>
      </c>
      <c r="B30" s="64"/>
      <c r="C30" s="64" t="s">
        <v>97</v>
      </c>
      <c r="D30" s="65">
        <v>1000000</v>
      </c>
      <c r="E30" s="97" t="s">
        <v>182</v>
      </c>
      <c r="F30" s="65"/>
      <c r="G30" s="65">
        <f>+D30</f>
        <v>1000000</v>
      </c>
      <c r="H30" s="65" t="s">
        <v>234</v>
      </c>
      <c r="I30" s="67"/>
    </row>
    <row r="31" spans="1:9" ht="86.25" customHeight="1">
      <c r="A31" s="66">
        <v>25</v>
      </c>
      <c r="B31" s="64"/>
      <c r="C31" s="64" t="s">
        <v>210</v>
      </c>
      <c r="D31" s="65">
        <v>3789500</v>
      </c>
      <c r="E31" s="65">
        <v>3789500</v>
      </c>
      <c r="F31" s="65"/>
      <c r="G31" s="65"/>
      <c r="H31" s="64" t="s">
        <v>235</v>
      </c>
      <c r="I31" s="67">
        <v>20</v>
      </c>
    </row>
    <row r="32" spans="1:9" ht="78.75" customHeight="1">
      <c r="A32" s="66">
        <v>26</v>
      </c>
      <c r="B32" s="64"/>
      <c r="C32" s="64" t="s">
        <v>98</v>
      </c>
      <c r="D32" s="65">
        <v>15000000</v>
      </c>
      <c r="E32" s="65">
        <v>15000000</v>
      </c>
      <c r="F32" s="65"/>
      <c r="G32" s="65"/>
      <c r="H32" s="26" t="s">
        <v>236</v>
      </c>
      <c r="I32" s="67">
        <v>21</v>
      </c>
    </row>
    <row r="33" spans="1:9" ht="99" customHeight="1">
      <c r="A33" s="66">
        <v>27</v>
      </c>
      <c r="B33" s="64"/>
      <c r="C33" s="64" t="s">
        <v>99</v>
      </c>
      <c r="D33" s="65">
        <v>1000000</v>
      </c>
      <c r="E33" s="65">
        <v>1000000</v>
      </c>
      <c r="F33" s="65"/>
      <c r="G33" s="65"/>
      <c r="H33" s="26" t="s">
        <v>237</v>
      </c>
      <c r="I33" s="67">
        <v>22</v>
      </c>
    </row>
    <row r="34" spans="1:9" ht="306" customHeight="1">
      <c r="A34" s="66">
        <v>28</v>
      </c>
      <c r="B34" s="64"/>
      <c r="C34" s="64" t="s">
        <v>211</v>
      </c>
      <c r="D34" s="65">
        <v>5000000</v>
      </c>
      <c r="E34" s="65">
        <v>5000000</v>
      </c>
      <c r="F34" s="65"/>
      <c r="G34" s="65"/>
      <c r="H34" s="26" t="s">
        <v>238</v>
      </c>
      <c r="I34" s="67">
        <v>23</v>
      </c>
    </row>
    <row r="35" spans="1:9" ht="103.5" customHeight="1">
      <c r="A35" s="66">
        <v>29</v>
      </c>
      <c r="B35" s="64"/>
      <c r="C35" s="64" t="s">
        <v>100</v>
      </c>
      <c r="D35" s="65">
        <v>1000000</v>
      </c>
      <c r="E35" s="65">
        <v>0</v>
      </c>
      <c r="F35" s="65">
        <v>0</v>
      </c>
      <c r="G35" s="65">
        <v>1000000</v>
      </c>
      <c r="H35" s="26" t="s">
        <v>212</v>
      </c>
      <c r="I35" s="67"/>
    </row>
    <row r="36" spans="1:9" ht="152.25" customHeight="1">
      <c r="A36" s="66">
        <v>30</v>
      </c>
      <c r="B36" s="64"/>
      <c r="C36" s="64" t="s">
        <v>101</v>
      </c>
      <c r="D36" s="65">
        <v>1610000</v>
      </c>
      <c r="E36" s="65">
        <v>1610000</v>
      </c>
      <c r="F36" s="65"/>
      <c r="G36" s="65"/>
      <c r="H36" s="26" t="s">
        <v>239</v>
      </c>
      <c r="I36" s="67">
        <v>24</v>
      </c>
    </row>
    <row r="37" spans="1:9" ht="96.75" customHeight="1">
      <c r="A37" s="66">
        <v>31</v>
      </c>
      <c r="B37" s="64"/>
      <c r="C37" s="64" t="s">
        <v>102</v>
      </c>
      <c r="D37" s="65">
        <v>14000000</v>
      </c>
      <c r="E37" s="65">
        <v>14000000</v>
      </c>
      <c r="F37" s="65"/>
      <c r="G37" s="65"/>
      <c r="H37" s="26" t="s">
        <v>240</v>
      </c>
      <c r="I37" s="67">
        <v>25</v>
      </c>
    </row>
    <row r="38" spans="1:9" ht="117" customHeight="1">
      <c r="A38" s="66">
        <v>32</v>
      </c>
      <c r="B38" s="64"/>
      <c r="C38" s="64" t="s">
        <v>103</v>
      </c>
      <c r="D38" s="65">
        <v>800000</v>
      </c>
      <c r="E38" s="65">
        <v>800000</v>
      </c>
      <c r="F38" s="65"/>
      <c r="G38" s="65"/>
      <c r="H38" s="69" t="s">
        <v>176</v>
      </c>
      <c r="I38" s="67">
        <v>26</v>
      </c>
    </row>
    <row r="39" spans="1:9" ht="182.25" customHeight="1">
      <c r="A39" s="66">
        <v>33</v>
      </c>
      <c r="B39" s="64"/>
      <c r="C39" s="64" t="s">
        <v>104</v>
      </c>
      <c r="D39" s="65">
        <v>1000000</v>
      </c>
      <c r="E39" s="65">
        <v>1000000</v>
      </c>
      <c r="F39" s="65"/>
      <c r="G39" s="65"/>
      <c r="H39" s="69" t="s">
        <v>177</v>
      </c>
      <c r="I39" s="67">
        <v>35</v>
      </c>
    </row>
    <row r="40" spans="1:9" ht="61.5" customHeight="1">
      <c r="A40" s="66">
        <v>34</v>
      </c>
      <c r="B40" s="64"/>
      <c r="C40" s="64" t="s">
        <v>105</v>
      </c>
      <c r="D40" s="65">
        <v>16000000</v>
      </c>
      <c r="E40" s="65">
        <v>16000000</v>
      </c>
      <c r="F40" s="65"/>
      <c r="G40" s="65"/>
      <c r="H40" s="26" t="s">
        <v>241</v>
      </c>
      <c r="I40" s="67">
        <v>36</v>
      </c>
    </row>
    <row r="41" spans="1:9" ht="81.75" customHeight="1">
      <c r="A41" s="66">
        <v>35</v>
      </c>
      <c r="B41" s="64" t="s">
        <v>106</v>
      </c>
      <c r="C41" s="64" t="s">
        <v>242</v>
      </c>
      <c r="D41" s="65">
        <v>10300000</v>
      </c>
      <c r="E41" s="65">
        <v>10300000</v>
      </c>
      <c r="F41" s="65"/>
      <c r="G41" s="65"/>
      <c r="H41" s="26" t="s">
        <v>243</v>
      </c>
      <c r="I41" s="67">
        <v>27</v>
      </c>
    </row>
    <row r="42" spans="1:9" ht="132" customHeight="1">
      <c r="A42" s="66">
        <v>36</v>
      </c>
      <c r="B42" s="64"/>
      <c r="C42" s="64" t="s">
        <v>108</v>
      </c>
      <c r="D42" s="65">
        <v>3500000</v>
      </c>
      <c r="E42" s="65">
        <v>3500000</v>
      </c>
      <c r="F42" s="65"/>
      <c r="G42" s="65"/>
      <c r="H42" s="26" t="s">
        <v>244</v>
      </c>
      <c r="I42" s="67">
        <v>28</v>
      </c>
    </row>
    <row r="43" spans="1:9" ht="272.25" customHeight="1">
      <c r="A43" s="66">
        <v>37</v>
      </c>
      <c r="B43" s="64"/>
      <c r="C43" s="64" t="s">
        <v>109</v>
      </c>
      <c r="D43" s="65">
        <v>1262000</v>
      </c>
      <c r="E43" s="65">
        <v>1262000</v>
      </c>
      <c r="F43" s="65"/>
      <c r="G43" s="65"/>
      <c r="H43" s="69" t="s">
        <v>178</v>
      </c>
      <c r="I43" s="67">
        <v>29</v>
      </c>
    </row>
    <row r="44" spans="1:9" ht="150" customHeight="1">
      <c r="A44" s="66">
        <v>38</v>
      </c>
      <c r="B44" s="64"/>
      <c r="C44" s="64" t="s">
        <v>110</v>
      </c>
      <c r="D44" s="65">
        <v>1260000</v>
      </c>
      <c r="E44" s="65">
        <v>1260000</v>
      </c>
      <c r="F44" s="65"/>
      <c r="G44" s="65"/>
      <c r="H44" s="26" t="s">
        <v>245</v>
      </c>
      <c r="I44" s="67">
        <v>30</v>
      </c>
    </row>
    <row r="45" spans="1:9" ht="171.75" customHeight="1">
      <c r="A45" s="66">
        <v>39</v>
      </c>
      <c r="B45" s="64"/>
      <c r="C45" s="64" t="s">
        <v>111</v>
      </c>
      <c r="D45" s="65">
        <v>1325000</v>
      </c>
      <c r="E45" s="65">
        <v>1325000</v>
      </c>
      <c r="F45" s="65"/>
      <c r="G45" s="65"/>
      <c r="H45" s="26" t="s">
        <v>246</v>
      </c>
      <c r="I45" s="67">
        <v>31</v>
      </c>
    </row>
    <row r="46" spans="1:9" ht="139.5" customHeight="1">
      <c r="A46" s="66">
        <v>40</v>
      </c>
      <c r="B46" s="64"/>
      <c r="C46" s="64" t="s">
        <v>112</v>
      </c>
      <c r="D46" s="65">
        <v>1406000</v>
      </c>
      <c r="E46" s="65">
        <v>1406000</v>
      </c>
      <c r="F46" s="65"/>
      <c r="G46" s="65"/>
      <c r="H46" s="26" t="s">
        <v>247</v>
      </c>
      <c r="I46" s="67">
        <v>32</v>
      </c>
    </row>
    <row r="47" spans="1:9" ht="105.75" customHeight="1">
      <c r="A47" s="66">
        <v>41</v>
      </c>
      <c r="B47" s="64"/>
      <c r="C47" s="64" t="s">
        <v>113</v>
      </c>
      <c r="D47" s="65">
        <v>1180000</v>
      </c>
      <c r="E47" s="65">
        <v>1180000</v>
      </c>
      <c r="F47" s="65"/>
      <c r="G47" s="65"/>
      <c r="H47" s="26" t="s">
        <v>248</v>
      </c>
      <c r="I47" s="67">
        <v>33</v>
      </c>
    </row>
    <row r="48" spans="1:9" ht="72" customHeight="1">
      <c r="A48" s="66">
        <v>42</v>
      </c>
      <c r="B48" s="64"/>
      <c r="C48" s="64" t="s">
        <v>114</v>
      </c>
      <c r="D48" s="65">
        <v>5200000</v>
      </c>
      <c r="E48" s="65">
        <v>5200000</v>
      </c>
      <c r="F48" s="65"/>
      <c r="G48" s="65"/>
      <c r="H48" s="26" t="s">
        <v>213</v>
      </c>
      <c r="I48" s="67">
        <v>37</v>
      </c>
    </row>
    <row r="49" spans="1:9" ht="217.5" customHeight="1">
      <c r="A49" s="66">
        <v>43</v>
      </c>
      <c r="B49" s="64"/>
      <c r="C49" s="64" t="s">
        <v>115</v>
      </c>
      <c r="D49" s="65">
        <v>5000000</v>
      </c>
      <c r="E49" s="65">
        <v>5000000</v>
      </c>
      <c r="F49" s="65"/>
      <c r="G49" s="65"/>
      <c r="H49" s="69" t="s">
        <v>214</v>
      </c>
      <c r="I49" s="67">
        <v>38</v>
      </c>
    </row>
    <row r="50" spans="1:9" ht="221.25" customHeight="1">
      <c r="A50" s="66">
        <v>44</v>
      </c>
      <c r="B50" s="64"/>
      <c r="C50" s="64" t="s">
        <v>116</v>
      </c>
      <c r="D50" s="65">
        <v>2100000</v>
      </c>
      <c r="E50" s="65"/>
      <c r="F50" s="65"/>
      <c r="G50" s="65">
        <v>2100000</v>
      </c>
      <c r="H50" s="26" t="s">
        <v>249</v>
      </c>
      <c r="I50" s="67"/>
    </row>
    <row r="51" spans="1:9" ht="30" customHeight="1">
      <c r="A51" s="98"/>
      <c r="B51" s="99"/>
      <c r="C51" s="70" t="s">
        <v>14</v>
      </c>
      <c r="D51" s="71">
        <v>10000000</v>
      </c>
      <c r="E51" s="71">
        <v>10000000</v>
      </c>
      <c r="F51" s="71"/>
      <c r="G51" s="71"/>
      <c r="H51" s="100"/>
      <c r="I51" s="101"/>
    </row>
    <row r="52" spans="1:9" ht="31.5" customHeight="1">
      <c r="A52" s="102"/>
      <c r="B52" s="103"/>
      <c r="C52" s="104" t="s">
        <v>130</v>
      </c>
      <c r="D52" s="105">
        <f>SUM(D7:D51)</f>
        <v>192703500</v>
      </c>
      <c r="E52" s="105">
        <f t="shared" ref="E52:G52" si="0">SUM(E7:E51)</f>
        <v>183765500</v>
      </c>
      <c r="F52" s="105">
        <f t="shared" si="0"/>
        <v>80000</v>
      </c>
      <c r="G52" s="105">
        <f t="shared" si="0"/>
        <v>8858000</v>
      </c>
      <c r="H52" s="106"/>
    </row>
    <row r="53" spans="1:9" ht="30.75" customHeight="1">
      <c r="A53" s="102"/>
      <c r="B53" s="108"/>
      <c r="C53" s="109" t="s">
        <v>131</v>
      </c>
      <c r="D53" s="105">
        <v>192703500</v>
      </c>
      <c r="E53" s="106"/>
      <c r="F53" s="106"/>
      <c r="G53" s="106"/>
      <c r="H53" s="110"/>
    </row>
    <row r="54" spans="1:9" ht="39.75" customHeight="1">
      <c r="A54" s="102"/>
      <c r="B54" s="108"/>
      <c r="C54" s="109" t="s">
        <v>13</v>
      </c>
      <c r="D54" s="111">
        <f>+D52-D51</f>
        <v>182703500</v>
      </c>
      <c r="E54" s="110"/>
      <c r="F54" s="110"/>
      <c r="G54" s="110"/>
    </row>
    <row r="55" spans="1:9" s="113" customFormat="1" ht="48.75" customHeight="1">
      <c r="B55" s="29"/>
      <c r="C55" s="29"/>
      <c r="D55" s="112"/>
      <c r="E55" s="112"/>
      <c r="F55" s="112"/>
      <c r="G55" s="112"/>
      <c r="H55" s="112"/>
      <c r="I55" s="107"/>
    </row>
    <row r="58" spans="1:9" s="113" customFormat="1" ht="68.25" customHeight="1">
      <c r="B58" s="29"/>
      <c r="C58" s="29"/>
      <c r="D58" s="112"/>
      <c r="E58" s="112"/>
      <c r="F58" s="112"/>
      <c r="G58" s="112"/>
      <c r="H58" s="112"/>
      <c r="I58" s="107"/>
    </row>
    <row r="60" spans="1:9" s="113" customFormat="1" ht="88.5" customHeight="1">
      <c r="B60" s="29"/>
      <c r="C60" s="29"/>
      <c r="D60" s="112"/>
      <c r="E60" s="112"/>
      <c r="F60" s="112"/>
      <c r="G60" s="112"/>
      <c r="H60" s="112"/>
      <c r="I60" s="107"/>
    </row>
    <row r="61" spans="1:9" s="113" customFormat="1" ht="121.5" customHeight="1">
      <c r="B61" s="29"/>
      <c r="C61" s="29"/>
      <c r="D61" s="112"/>
      <c r="E61" s="112"/>
      <c r="F61" s="112"/>
      <c r="G61" s="112"/>
      <c r="H61" s="112"/>
      <c r="I61" s="107"/>
    </row>
    <row r="62" spans="1:9" s="113" customFormat="1" ht="67.5" customHeight="1">
      <c r="B62" s="29"/>
      <c r="C62" s="29"/>
      <c r="D62" s="112"/>
      <c r="E62" s="112"/>
      <c r="F62" s="112"/>
      <c r="G62" s="112"/>
      <c r="H62" s="112"/>
      <c r="I62" s="107"/>
    </row>
    <row r="66" spans="2:9" s="113" customFormat="1" ht="43.5" customHeight="1">
      <c r="B66" s="29"/>
      <c r="C66" s="29"/>
      <c r="D66" s="112"/>
      <c r="E66" s="112"/>
      <c r="F66" s="112"/>
      <c r="G66" s="112"/>
      <c r="H66" s="112"/>
      <c r="I66" s="107"/>
    </row>
  </sheetData>
  <mergeCells count="12">
    <mergeCell ref="H4:H6"/>
    <mergeCell ref="G5:G6"/>
    <mergeCell ref="A1:I1"/>
    <mergeCell ref="A2:I2"/>
    <mergeCell ref="A4:A6"/>
    <mergeCell ref="B4:B6"/>
    <mergeCell ref="C4:C6"/>
    <mergeCell ref="D4:D6"/>
    <mergeCell ref="I4:I6"/>
    <mergeCell ref="A3:B3"/>
    <mergeCell ref="E4:E6"/>
    <mergeCell ref="F4:F6"/>
  </mergeCells>
  <pageMargins left="0.43307086614173229" right="0.27559055118110237" top="0.55118110236220474" bottom="0.55118110236220474" header="0.31496062992125984" footer="0.31496062992125984"/>
  <pageSetup paperSize="9" scale="93" orientation="landscape" r:id="rId1"/>
  <headerFooter>
    <oddFooter>&amp;C&amp;9หน้าที่ &amp;P จาก &amp;N&amp;R&amp;9จังหวัดตรัง</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tabColor theme="7" tint="-0.249977111117893"/>
  </sheetPr>
  <dimension ref="A2:J22"/>
  <sheetViews>
    <sheetView tabSelected="1" topLeftCell="A5" zoomScaleNormal="100" workbookViewId="0">
      <selection activeCell="I17" sqref="I17"/>
    </sheetView>
  </sheetViews>
  <sheetFormatPr defaultRowHeight="22.5"/>
  <cols>
    <col min="1" max="1" width="3.75" style="120" customWidth="1"/>
    <col min="2" max="2" width="40.625" style="120" customWidth="1"/>
    <col min="3" max="3" width="8.625" style="120" customWidth="1"/>
    <col min="4" max="4" width="13.625" style="120" customWidth="1"/>
    <col min="5" max="5" width="8.625" style="120" customWidth="1"/>
    <col min="6" max="6" width="13.625" style="120" customWidth="1"/>
    <col min="7" max="7" width="8.625" style="120" customWidth="1"/>
    <col min="8" max="8" width="13.625" style="120" customWidth="1"/>
    <col min="9" max="9" width="8.625" style="120" customWidth="1"/>
    <col min="10" max="10" width="13.625" style="120" customWidth="1"/>
    <col min="11" max="16384" width="9" style="120"/>
  </cols>
  <sheetData>
    <row r="2" spans="1:10" ht="23.25">
      <c r="A2" s="119" t="s">
        <v>10</v>
      </c>
    </row>
    <row r="3" spans="1:10">
      <c r="A3" s="120" t="s">
        <v>193</v>
      </c>
    </row>
    <row r="4" spans="1:10">
      <c r="E4" s="121"/>
      <c r="F4" s="121"/>
      <c r="G4" s="121"/>
      <c r="H4" s="121"/>
    </row>
    <row r="5" spans="1:10" ht="24.75" customHeight="1">
      <c r="A5" s="190" t="s">
        <v>5</v>
      </c>
      <c r="B5" s="190" t="s">
        <v>0</v>
      </c>
      <c r="C5" s="191" t="s">
        <v>6</v>
      </c>
      <c r="D5" s="192"/>
      <c r="E5" s="195" t="s">
        <v>11</v>
      </c>
      <c r="F5" s="196"/>
      <c r="G5" s="197" t="s">
        <v>117</v>
      </c>
      <c r="H5" s="198"/>
      <c r="I5" s="191" t="s">
        <v>128</v>
      </c>
      <c r="J5" s="191"/>
    </row>
    <row r="6" spans="1:10" ht="27.75" customHeight="1">
      <c r="A6" s="190"/>
      <c r="B6" s="190"/>
      <c r="C6" s="191"/>
      <c r="D6" s="192"/>
      <c r="E6" s="193"/>
      <c r="F6" s="194"/>
      <c r="G6" s="193"/>
      <c r="H6" s="194"/>
      <c r="I6" s="191"/>
      <c r="J6" s="191"/>
    </row>
    <row r="7" spans="1:10">
      <c r="A7" s="190"/>
      <c r="B7" s="190"/>
      <c r="C7" s="122" t="s">
        <v>7</v>
      </c>
      <c r="D7" s="122" t="s">
        <v>8</v>
      </c>
      <c r="E7" s="122" t="s">
        <v>7</v>
      </c>
      <c r="F7" s="122" t="s">
        <v>8</v>
      </c>
      <c r="G7" s="122" t="s">
        <v>7</v>
      </c>
      <c r="H7" s="122" t="s">
        <v>8</v>
      </c>
      <c r="I7" s="122" t="s">
        <v>7</v>
      </c>
      <c r="J7" s="122" t="s">
        <v>8</v>
      </c>
    </row>
    <row r="8" spans="1:10" ht="45">
      <c r="A8" s="123">
        <v>1</v>
      </c>
      <c r="B8" s="124" t="s">
        <v>78</v>
      </c>
      <c r="C8" s="123">
        <v>21</v>
      </c>
      <c r="D8" s="125">
        <v>79943000</v>
      </c>
      <c r="E8" s="125">
        <v>20</v>
      </c>
      <c r="F8" s="125">
        <v>78963000</v>
      </c>
      <c r="G8" s="125">
        <v>1</v>
      </c>
      <c r="H8" s="125">
        <v>80000</v>
      </c>
      <c r="I8" s="126">
        <v>1</v>
      </c>
      <c r="J8" s="126">
        <v>900000</v>
      </c>
    </row>
    <row r="9" spans="1:10" ht="73.5" customHeight="1">
      <c r="A9" s="123">
        <v>2</v>
      </c>
      <c r="B9" s="124" t="s">
        <v>95</v>
      </c>
      <c r="C9" s="123">
        <v>13</v>
      </c>
      <c r="D9" s="125">
        <v>70227500</v>
      </c>
      <c r="E9" s="125">
        <v>10</v>
      </c>
      <c r="F9" s="125">
        <v>64369500</v>
      </c>
      <c r="G9" s="125">
        <v>0</v>
      </c>
      <c r="H9" s="125">
        <v>0</v>
      </c>
      <c r="I9" s="125">
        <v>3</v>
      </c>
      <c r="J9" s="125">
        <v>5858000</v>
      </c>
    </row>
    <row r="10" spans="1:10" ht="45">
      <c r="A10" s="123">
        <v>3</v>
      </c>
      <c r="B10" s="124" t="s">
        <v>107</v>
      </c>
      <c r="C10" s="123">
        <v>10</v>
      </c>
      <c r="D10" s="125">
        <v>32533000</v>
      </c>
      <c r="E10" s="127">
        <v>9</v>
      </c>
      <c r="F10" s="125">
        <v>30433000</v>
      </c>
      <c r="G10" s="125">
        <v>0</v>
      </c>
      <c r="H10" s="125">
        <v>0</v>
      </c>
      <c r="I10" s="125">
        <v>1</v>
      </c>
      <c r="J10" s="125">
        <v>2100000</v>
      </c>
    </row>
    <row r="11" spans="1:10" s="119" customFormat="1" ht="23.25">
      <c r="A11" s="128"/>
      <c r="B11" s="129" t="s">
        <v>181</v>
      </c>
      <c r="C11" s="130">
        <f>SUM(C8:C10)</f>
        <v>44</v>
      </c>
      <c r="D11" s="130">
        <f t="shared" ref="D11:J11" si="0">SUM(D8:D10)</f>
        <v>182703500</v>
      </c>
      <c r="E11" s="130">
        <f t="shared" si="0"/>
        <v>39</v>
      </c>
      <c r="F11" s="130">
        <f t="shared" si="0"/>
        <v>173765500</v>
      </c>
      <c r="G11" s="130">
        <f t="shared" si="0"/>
        <v>1</v>
      </c>
      <c r="H11" s="130">
        <f t="shared" si="0"/>
        <v>80000</v>
      </c>
      <c r="I11" s="130">
        <f t="shared" si="0"/>
        <v>5</v>
      </c>
      <c r="J11" s="130">
        <f t="shared" si="0"/>
        <v>8858000</v>
      </c>
    </row>
    <row r="12" spans="1:10" ht="30" customHeight="1">
      <c r="A12" s="123"/>
      <c r="B12" s="124" t="s">
        <v>14</v>
      </c>
      <c r="C12" s="125"/>
      <c r="D12" s="125">
        <v>10000000</v>
      </c>
      <c r="E12" s="125"/>
      <c r="F12" s="125">
        <v>10000000</v>
      </c>
      <c r="G12" s="125"/>
      <c r="H12" s="125"/>
      <c r="I12" s="125"/>
      <c r="J12" s="125"/>
    </row>
    <row r="13" spans="1:10" s="119" customFormat="1" ht="23.25">
      <c r="A13" s="189" t="s">
        <v>9</v>
      </c>
      <c r="B13" s="189"/>
      <c r="C13" s="130"/>
      <c r="D13" s="130">
        <f>D11+D12</f>
        <v>192703500</v>
      </c>
      <c r="E13" s="130">
        <f>E11</f>
        <v>39</v>
      </c>
      <c r="F13" s="130">
        <f>F11+F12</f>
        <v>183765500</v>
      </c>
      <c r="G13" s="130">
        <v>1</v>
      </c>
      <c r="H13" s="130">
        <f>H11</f>
        <v>80000</v>
      </c>
      <c r="I13" s="130">
        <f>I8+I9+I10</f>
        <v>5</v>
      </c>
      <c r="J13" s="130">
        <f>J11</f>
        <v>8858000</v>
      </c>
    </row>
    <row r="14" spans="1:10">
      <c r="A14" s="131"/>
      <c r="B14" s="131"/>
      <c r="C14" s="132"/>
      <c r="D14" s="133"/>
      <c r="E14" s="133"/>
      <c r="F14" s="133"/>
      <c r="G14" s="133"/>
      <c r="H14" s="133"/>
      <c r="I14" s="121"/>
      <c r="J14" s="134"/>
    </row>
    <row r="15" spans="1:10" ht="25.5">
      <c r="A15" s="135" t="s">
        <v>194</v>
      </c>
      <c r="B15" s="136"/>
      <c r="F15" s="137">
        <v>142546000</v>
      </c>
      <c r="G15" s="120" t="s">
        <v>8</v>
      </c>
      <c r="J15" s="138"/>
    </row>
    <row r="16" spans="1:10" ht="23.25">
      <c r="E16" s="119" t="s">
        <v>195</v>
      </c>
      <c r="F16" s="139">
        <f>F13-F15</f>
        <v>41219500</v>
      </c>
      <c r="G16" s="119" t="s">
        <v>8</v>
      </c>
      <c r="J16" s="138"/>
    </row>
    <row r="17" spans="4:10">
      <c r="D17" s="140"/>
      <c r="E17" s="140"/>
      <c r="F17" s="140"/>
      <c r="G17" s="140"/>
      <c r="J17" s="141"/>
    </row>
    <row r="18" spans="4:10">
      <c r="J18" s="141"/>
    </row>
    <row r="19" spans="4:10">
      <c r="J19" s="141"/>
    </row>
    <row r="20" spans="4:10">
      <c r="J20" s="141"/>
    </row>
    <row r="21" spans="4:10">
      <c r="J21" s="141"/>
    </row>
    <row r="22" spans="4:10">
      <c r="J22" s="141"/>
    </row>
  </sheetData>
  <mergeCells count="9">
    <mergeCell ref="A13:B13"/>
    <mergeCell ref="A5:A7"/>
    <mergeCell ref="B5:B7"/>
    <mergeCell ref="C5:D6"/>
    <mergeCell ref="I5:J6"/>
    <mergeCell ref="E6:F6"/>
    <mergeCell ref="G6:H6"/>
    <mergeCell ref="E5:F5"/>
    <mergeCell ref="G5:H5"/>
  </mergeCells>
  <pageMargins left="0.51181102362204722" right="0.51181102362204722" top="0.55118110236220474" bottom="0.55118110236220474" header="0.31496062992125984" footer="0.31496062992125984"/>
  <pageSetup paperSize="9" scale="95" orientation="landscape" r:id="rId1"/>
</worksheet>
</file>

<file path=xl/worksheets/sheet7.xml><?xml version="1.0" encoding="utf-8"?>
<worksheet xmlns="http://schemas.openxmlformats.org/spreadsheetml/2006/main" xmlns:r="http://schemas.openxmlformats.org/officeDocument/2006/relationships">
  <dimension ref="A1:I45"/>
  <sheetViews>
    <sheetView view="pageBreakPreview" zoomScale="60" zoomScaleNormal="100" workbookViewId="0">
      <selection activeCell="D15" sqref="D15"/>
    </sheetView>
  </sheetViews>
  <sheetFormatPr defaultColWidth="9.125" defaultRowHeight="19.5"/>
  <cols>
    <col min="1" max="1" width="9.125" style="84"/>
    <col min="2" max="2" width="56.25" style="84" customWidth="1"/>
    <col min="3" max="257" width="9.125" style="84"/>
    <col min="258" max="258" width="56.25" style="84" customWidth="1"/>
    <col min="259" max="513" width="9.125" style="84"/>
    <col min="514" max="514" width="56.25" style="84" customWidth="1"/>
    <col min="515" max="769" width="9.125" style="84"/>
    <col min="770" max="770" width="56.25" style="84" customWidth="1"/>
    <col min="771" max="1025" width="9.125" style="84"/>
    <col min="1026" max="1026" width="56.25" style="84" customWidth="1"/>
    <col min="1027" max="1281" width="9.125" style="84"/>
    <col min="1282" max="1282" width="56.25" style="84" customWidth="1"/>
    <col min="1283" max="1537" width="9.125" style="84"/>
    <col min="1538" max="1538" width="56.25" style="84" customWidth="1"/>
    <col min="1539" max="1793" width="9.125" style="84"/>
    <col min="1794" max="1794" width="56.25" style="84" customWidth="1"/>
    <col min="1795" max="2049" width="9.125" style="84"/>
    <col min="2050" max="2050" width="56.25" style="84" customWidth="1"/>
    <col min="2051" max="2305" width="9.125" style="84"/>
    <col min="2306" max="2306" width="56.25" style="84" customWidth="1"/>
    <col min="2307" max="2561" width="9.125" style="84"/>
    <col min="2562" max="2562" width="56.25" style="84" customWidth="1"/>
    <col min="2563" max="2817" width="9.125" style="84"/>
    <col min="2818" max="2818" width="56.25" style="84" customWidth="1"/>
    <col min="2819" max="3073" width="9.125" style="84"/>
    <col min="3074" max="3074" width="56.25" style="84" customWidth="1"/>
    <col min="3075" max="3329" width="9.125" style="84"/>
    <col min="3330" max="3330" width="56.25" style="84" customWidth="1"/>
    <col min="3331" max="3585" width="9.125" style="84"/>
    <col min="3586" max="3586" width="56.25" style="84" customWidth="1"/>
    <col min="3587" max="3841" width="9.125" style="84"/>
    <col min="3842" max="3842" width="56.25" style="84" customWidth="1"/>
    <col min="3843" max="4097" width="9.125" style="84"/>
    <col min="4098" max="4098" width="56.25" style="84" customWidth="1"/>
    <col min="4099" max="4353" width="9.125" style="84"/>
    <col min="4354" max="4354" width="56.25" style="84" customWidth="1"/>
    <col min="4355" max="4609" width="9.125" style="84"/>
    <col min="4610" max="4610" width="56.25" style="84" customWidth="1"/>
    <col min="4611" max="4865" width="9.125" style="84"/>
    <col min="4866" max="4866" width="56.25" style="84" customWidth="1"/>
    <col min="4867" max="5121" width="9.125" style="84"/>
    <col min="5122" max="5122" width="56.25" style="84" customWidth="1"/>
    <col min="5123" max="5377" width="9.125" style="84"/>
    <col min="5378" max="5378" width="56.25" style="84" customWidth="1"/>
    <col min="5379" max="5633" width="9.125" style="84"/>
    <col min="5634" max="5634" width="56.25" style="84" customWidth="1"/>
    <col min="5635" max="5889" width="9.125" style="84"/>
    <col min="5890" max="5890" width="56.25" style="84" customWidth="1"/>
    <col min="5891" max="6145" width="9.125" style="84"/>
    <col min="6146" max="6146" width="56.25" style="84" customWidth="1"/>
    <col min="6147" max="6401" width="9.125" style="84"/>
    <col min="6402" max="6402" width="56.25" style="84" customWidth="1"/>
    <col min="6403" max="6657" width="9.125" style="84"/>
    <col min="6658" max="6658" width="56.25" style="84" customWidth="1"/>
    <col min="6659" max="6913" width="9.125" style="84"/>
    <col min="6914" max="6914" width="56.25" style="84" customWidth="1"/>
    <col min="6915" max="7169" width="9.125" style="84"/>
    <col min="7170" max="7170" width="56.25" style="84" customWidth="1"/>
    <col min="7171" max="7425" width="9.125" style="84"/>
    <col min="7426" max="7426" width="56.25" style="84" customWidth="1"/>
    <col min="7427" max="7681" width="9.125" style="84"/>
    <col min="7682" max="7682" width="56.25" style="84" customWidth="1"/>
    <col min="7683" max="7937" width="9.125" style="84"/>
    <col min="7938" max="7938" width="56.25" style="84" customWidth="1"/>
    <col min="7939" max="8193" width="9.125" style="84"/>
    <col min="8194" max="8194" width="56.25" style="84" customWidth="1"/>
    <col min="8195" max="8449" width="9.125" style="84"/>
    <col min="8450" max="8450" width="56.25" style="84" customWidth="1"/>
    <col min="8451" max="8705" width="9.125" style="84"/>
    <col min="8706" max="8706" width="56.25" style="84" customWidth="1"/>
    <col min="8707" max="8961" width="9.125" style="84"/>
    <col min="8962" max="8962" width="56.25" style="84" customWidth="1"/>
    <col min="8963" max="9217" width="9.125" style="84"/>
    <col min="9218" max="9218" width="56.25" style="84" customWidth="1"/>
    <col min="9219" max="9473" width="9.125" style="84"/>
    <col min="9474" max="9474" width="56.25" style="84" customWidth="1"/>
    <col min="9475" max="9729" width="9.125" style="84"/>
    <col min="9730" max="9730" width="56.25" style="84" customWidth="1"/>
    <col min="9731" max="9985" width="9.125" style="84"/>
    <col min="9986" max="9986" width="56.25" style="84" customWidth="1"/>
    <col min="9987" max="10241" width="9.125" style="84"/>
    <col min="10242" max="10242" width="56.25" style="84" customWidth="1"/>
    <col min="10243" max="10497" width="9.125" style="84"/>
    <col min="10498" max="10498" width="56.25" style="84" customWidth="1"/>
    <col min="10499" max="10753" width="9.125" style="84"/>
    <col min="10754" max="10754" width="56.25" style="84" customWidth="1"/>
    <col min="10755" max="11009" width="9.125" style="84"/>
    <col min="11010" max="11010" width="56.25" style="84" customWidth="1"/>
    <col min="11011" max="11265" width="9.125" style="84"/>
    <col min="11266" max="11266" width="56.25" style="84" customWidth="1"/>
    <col min="11267" max="11521" width="9.125" style="84"/>
    <col min="11522" max="11522" width="56.25" style="84" customWidth="1"/>
    <col min="11523" max="11777" width="9.125" style="84"/>
    <col min="11778" max="11778" width="56.25" style="84" customWidth="1"/>
    <col min="11779" max="12033" width="9.125" style="84"/>
    <col min="12034" max="12034" width="56.25" style="84" customWidth="1"/>
    <col min="12035" max="12289" width="9.125" style="84"/>
    <col min="12290" max="12290" width="56.25" style="84" customWidth="1"/>
    <col min="12291" max="12545" width="9.125" style="84"/>
    <col min="12546" max="12546" width="56.25" style="84" customWidth="1"/>
    <col min="12547" max="12801" width="9.125" style="84"/>
    <col min="12802" max="12802" width="56.25" style="84" customWidth="1"/>
    <col min="12803" max="13057" width="9.125" style="84"/>
    <col min="13058" max="13058" width="56.25" style="84" customWidth="1"/>
    <col min="13059" max="13313" width="9.125" style="84"/>
    <col min="13314" max="13314" width="56.25" style="84" customWidth="1"/>
    <col min="13315" max="13569" width="9.125" style="84"/>
    <col min="13570" max="13570" width="56.25" style="84" customWidth="1"/>
    <col min="13571" max="13825" width="9.125" style="84"/>
    <col min="13826" max="13826" width="56.25" style="84" customWidth="1"/>
    <col min="13827" max="14081" width="9.125" style="84"/>
    <col min="14082" max="14082" width="56.25" style="84" customWidth="1"/>
    <col min="14083" max="14337" width="9.125" style="84"/>
    <col min="14338" max="14338" width="56.25" style="84" customWidth="1"/>
    <col min="14339" max="14593" width="9.125" style="84"/>
    <col min="14594" max="14594" width="56.25" style="84" customWidth="1"/>
    <col min="14595" max="14849" width="9.125" style="84"/>
    <col min="14850" max="14850" width="56.25" style="84" customWidth="1"/>
    <col min="14851" max="15105" width="9.125" style="84"/>
    <col min="15106" max="15106" width="56.25" style="84" customWidth="1"/>
    <col min="15107" max="15361" width="9.125" style="84"/>
    <col min="15362" max="15362" width="56.25" style="84" customWidth="1"/>
    <col min="15363" max="15617" width="9.125" style="84"/>
    <col min="15618" max="15618" width="56.25" style="84" customWidth="1"/>
    <col min="15619" max="15873" width="9.125" style="84"/>
    <col min="15874" max="15874" width="56.25" style="84" customWidth="1"/>
    <col min="15875" max="16129" width="9.125" style="84"/>
    <col min="16130" max="16130" width="56.25" style="84" customWidth="1"/>
    <col min="16131" max="16384" width="9.125" style="84"/>
  </cols>
  <sheetData>
    <row r="1" spans="1:9" s="83" customFormat="1" ht="17.25" customHeight="1"/>
    <row r="2" spans="1:9" s="83" customFormat="1" ht="17.25" customHeight="1"/>
    <row r="3" spans="1:9" s="83" customFormat="1" ht="17.25" customHeight="1"/>
    <row r="4" spans="1:9" s="83" customFormat="1" ht="17.25" customHeight="1"/>
    <row r="5" spans="1:9" s="83" customFormat="1" ht="17.25" customHeight="1"/>
    <row r="6" spans="1:9" s="83" customFormat="1" ht="17.25" customHeight="1">
      <c r="A6" s="84"/>
      <c r="B6" s="84"/>
      <c r="C6" s="84"/>
      <c r="D6" s="84"/>
      <c r="E6" s="84"/>
      <c r="F6" s="84"/>
      <c r="G6" s="84"/>
      <c r="H6" s="84"/>
      <c r="I6" s="84"/>
    </row>
    <row r="7" spans="1:9" s="83" customFormat="1" ht="17.25" customHeight="1">
      <c r="A7" s="84"/>
      <c r="B7" s="84"/>
      <c r="C7" s="84"/>
      <c r="D7" s="84"/>
      <c r="E7" s="84"/>
      <c r="F7" s="84"/>
      <c r="G7" s="84"/>
      <c r="H7" s="84"/>
      <c r="I7" s="84"/>
    </row>
    <row r="8" spans="1:9" s="86" customFormat="1" ht="41.25" customHeight="1">
      <c r="A8" s="199" t="s">
        <v>188</v>
      </c>
      <c r="B8" s="199"/>
      <c r="C8" s="199"/>
      <c r="D8" s="199"/>
      <c r="E8" s="199"/>
      <c r="F8" s="199"/>
      <c r="G8" s="199"/>
      <c r="H8" s="199"/>
      <c r="I8" s="199"/>
    </row>
    <row r="9" spans="1:9" s="86" customFormat="1" ht="41.25" customHeight="1">
      <c r="A9" s="200" t="s">
        <v>189</v>
      </c>
      <c r="B9" s="200"/>
      <c r="C9" s="200"/>
      <c r="D9" s="200"/>
      <c r="E9" s="200"/>
      <c r="F9" s="200"/>
      <c r="G9" s="200"/>
      <c r="H9" s="200"/>
      <c r="I9" s="200"/>
    </row>
    <row r="10" spans="1:9" s="85" customFormat="1" ht="17.25" customHeight="1">
      <c r="A10" s="84"/>
      <c r="B10" s="84"/>
      <c r="C10" s="84"/>
      <c r="D10" s="84"/>
      <c r="E10" s="84"/>
      <c r="F10" s="84"/>
      <c r="G10" s="84"/>
      <c r="H10" s="84"/>
      <c r="I10" s="84"/>
    </row>
    <row r="11" spans="1:9" s="85" customFormat="1" ht="17.25" customHeight="1">
      <c r="A11" s="84"/>
      <c r="B11" s="84"/>
      <c r="C11" s="84"/>
      <c r="D11" s="84"/>
      <c r="E11" s="84"/>
      <c r="F11" s="84"/>
      <c r="G11" s="84"/>
      <c r="H11" s="84"/>
      <c r="I11" s="84"/>
    </row>
    <row r="12" spans="1:9" ht="17.25" customHeight="1"/>
    <row r="13" spans="1:9" ht="17.25" customHeight="1"/>
    <row r="14" spans="1:9" ht="17.25" customHeight="1"/>
    <row r="15" spans="1:9" ht="17.25" customHeight="1"/>
    <row r="16" spans="1:9" s="86" customFormat="1" ht="17.25" customHeight="1">
      <c r="A16" s="84"/>
      <c r="B16" s="84"/>
      <c r="C16" s="84"/>
      <c r="D16" s="84"/>
      <c r="E16" s="84"/>
      <c r="F16" s="84"/>
      <c r="G16" s="84"/>
      <c r="H16" s="84"/>
      <c r="I16" s="84"/>
    </row>
    <row r="17" spans="1:9" s="86" customFormat="1" ht="17.25" customHeight="1">
      <c r="A17" s="84"/>
      <c r="B17" s="84"/>
      <c r="C17" s="84"/>
      <c r="D17" s="84"/>
      <c r="E17" s="84"/>
      <c r="F17" s="84"/>
      <c r="G17" s="84"/>
      <c r="H17" s="84"/>
      <c r="I17" s="84"/>
    </row>
    <row r="18" spans="1:9" s="86" customFormat="1">
      <c r="A18" s="84"/>
      <c r="B18" s="84"/>
      <c r="C18" s="84"/>
      <c r="D18" s="84"/>
      <c r="E18" s="84"/>
      <c r="F18" s="84"/>
      <c r="G18" s="84"/>
      <c r="H18" s="84"/>
      <c r="I18" s="84"/>
    </row>
    <row r="19" spans="1:9" s="86" customFormat="1">
      <c r="A19" s="84"/>
      <c r="B19" s="84"/>
      <c r="C19" s="84"/>
      <c r="D19" s="84"/>
      <c r="E19" s="84"/>
      <c r="F19" s="84"/>
      <c r="G19" s="84"/>
      <c r="H19" s="84"/>
      <c r="I19" s="84"/>
    </row>
    <row r="20" spans="1:9" s="86" customFormat="1">
      <c r="A20" s="84"/>
      <c r="B20" s="84"/>
      <c r="C20" s="84"/>
      <c r="D20" s="84"/>
      <c r="E20" s="84"/>
      <c r="F20" s="84"/>
      <c r="G20" s="84"/>
      <c r="H20" s="84"/>
      <c r="I20" s="84"/>
    </row>
    <row r="21" spans="1:9" s="86" customFormat="1">
      <c r="A21" s="84"/>
      <c r="B21" s="84"/>
      <c r="C21" s="84"/>
      <c r="D21" s="84"/>
      <c r="E21" s="84"/>
      <c r="F21" s="84"/>
      <c r="G21" s="84"/>
      <c r="H21" s="84"/>
      <c r="I21" s="84"/>
    </row>
    <row r="22" spans="1:9" s="86" customFormat="1">
      <c r="A22" s="84"/>
      <c r="B22" s="84"/>
      <c r="C22" s="84"/>
      <c r="D22" s="84"/>
      <c r="E22" s="84"/>
      <c r="F22" s="84"/>
      <c r="G22" s="84"/>
      <c r="H22" s="84"/>
      <c r="I22" s="84"/>
    </row>
    <row r="23" spans="1:9" s="86" customFormat="1" ht="21" customHeight="1">
      <c r="A23" s="84"/>
      <c r="B23" s="84"/>
      <c r="C23" s="84"/>
      <c r="D23" s="84"/>
      <c r="E23" s="84"/>
      <c r="F23" s="84"/>
      <c r="G23" s="84"/>
      <c r="H23" s="84"/>
      <c r="I23" s="84"/>
    </row>
    <row r="24" spans="1:9" s="86" customFormat="1" ht="24" customHeight="1">
      <c r="A24" s="84"/>
      <c r="B24" s="84"/>
      <c r="C24" s="84"/>
      <c r="D24" s="84"/>
      <c r="E24" s="84"/>
      <c r="F24" s="84"/>
      <c r="G24" s="84"/>
      <c r="H24" s="84"/>
      <c r="I24" s="84"/>
    </row>
    <row r="25" spans="1:9" s="86" customFormat="1" ht="17.25" customHeight="1">
      <c r="A25" s="83"/>
      <c r="B25" s="83"/>
      <c r="C25" s="83"/>
      <c r="D25" s="83"/>
      <c r="E25" s="83"/>
      <c r="F25" s="83"/>
      <c r="G25" s="83"/>
      <c r="H25" s="83"/>
      <c r="I25" s="83"/>
    </row>
    <row r="26" spans="1:9" s="86" customFormat="1" ht="18" customHeight="1">
      <c r="A26" s="83"/>
      <c r="B26" s="83"/>
      <c r="C26" s="83"/>
      <c r="D26" s="83"/>
      <c r="E26" s="83"/>
      <c r="F26" s="83"/>
      <c r="G26" s="83"/>
      <c r="H26" s="83"/>
      <c r="I26" s="83"/>
    </row>
    <row r="27" spans="1:9" s="86" customFormat="1" ht="17.25" customHeight="1">
      <c r="A27" s="83"/>
      <c r="B27" s="83"/>
      <c r="C27" s="83"/>
      <c r="D27" s="83"/>
      <c r="E27" s="83"/>
      <c r="F27" s="83"/>
      <c r="G27" s="83"/>
      <c r="H27" s="83"/>
      <c r="I27" s="83"/>
    </row>
    <row r="28" spans="1:9" s="86" customFormat="1" ht="17.25" customHeight="1">
      <c r="A28" s="83"/>
      <c r="B28" s="83"/>
      <c r="C28" s="83"/>
      <c r="D28" s="83"/>
      <c r="E28" s="83"/>
      <c r="F28" s="83"/>
      <c r="G28" s="83"/>
      <c r="H28" s="83"/>
      <c r="I28" s="83"/>
    </row>
    <row r="29" spans="1:9" s="86" customFormat="1" ht="15.75" customHeight="1">
      <c r="A29" s="83"/>
      <c r="B29" s="83"/>
      <c r="C29" s="83"/>
      <c r="D29" s="83"/>
      <c r="E29" s="83"/>
      <c r="F29" s="83"/>
      <c r="G29" s="83"/>
      <c r="H29" s="83"/>
      <c r="I29" s="83"/>
    </row>
    <row r="30" spans="1:9" s="86" customFormat="1" ht="18" customHeight="1">
      <c r="A30" s="84"/>
      <c r="B30" s="84"/>
      <c r="C30" s="84"/>
      <c r="D30" s="84"/>
      <c r="E30" s="84"/>
      <c r="F30" s="84"/>
      <c r="G30" s="84"/>
      <c r="H30" s="84"/>
      <c r="I30" s="84"/>
    </row>
    <row r="31" spans="1:9" s="86" customFormat="1" ht="18" customHeight="1">
      <c r="A31" s="84"/>
      <c r="B31" s="84"/>
      <c r="C31" s="84"/>
      <c r="D31" s="84"/>
      <c r="E31" s="84"/>
      <c r="F31" s="84"/>
      <c r="G31" s="84"/>
      <c r="H31" s="84"/>
      <c r="I31" s="84"/>
    </row>
    <row r="32" spans="1:9" s="86" customFormat="1" ht="18" customHeight="1">
      <c r="A32" s="199"/>
      <c r="B32" s="199"/>
      <c r="C32" s="199"/>
      <c r="D32" s="199"/>
      <c r="E32" s="199"/>
      <c r="F32" s="199"/>
      <c r="G32" s="199"/>
      <c r="H32" s="199"/>
      <c r="I32" s="199"/>
    </row>
    <row r="33" spans="1:9" s="86" customFormat="1" ht="18" customHeight="1">
      <c r="A33" s="200"/>
      <c r="B33" s="200"/>
      <c r="C33" s="200"/>
      <c r="D33" s="200"/>
      <c r="E33" s="200"/>
      <c r="F33" s="200"/>
      <c r="G33" s="200"/>
      <c r="H33" s="200"/>
      <c r="I33" s="200"/>
    </row>
    <row r="34" spans="1:9" s="86" customFormat="1" ht="18" customHeight="1">
      <c r="A34" s="84"/>
      <c r="B34" s="84"/>
      <c r="C34" s="84"/>
      <c r="D34" s="84"/>
      <c r="E34" s="84"/>
      <c r="F34" s="84"/>
      <c r="G34" s="84"/>
      <c r="H34" s="84"/>
      <c r="I34" s="84"/>
    </row>
    <row r="35" spans="1:9" s="86" customFormat="1" ht="18" customHeight="1">
      <c r="A35" s="84"/>
      <c r="B35" s="84"/>
      <c r="C35" s="84"/>
      <c r="D35" s="84"/>
      <c r="E35" s="84"/>
      <c r="F35" s="84"/>
      <c r="G35" s="84"/>
      <c r="H35" s="84"/>
      <c r="I35" s="84"/>
    </row>
    <row r="36" spans="1:9" s="86" customFormat="1" ht="13.5" customHeight="1">
      <c r="A36" s="84"/>
      <c r="B36" s="84"/>
      <c r="C36" s="84"/>
      <c r="D36" s="84"/>
      <c r="E36" s="84"/>
      <c r="F36" s="84"/>
      <c r="G36" s="84"/>
      <c r="H36" s="84"/>
      <c r="I36" s="84"/>
    </row>
    <row r="37" spans="1:9" s="85" customFormat="1">
      <c r="A37" s="84"/>
      <c r="B37" s="84"/>
      <c r="C37" s="84"/>
      <c r="D37" s="84"/>
      <c r="E37" s="84"/>
      <c r="F37" s="84"/>
      <c r="G37" s="84"/>
      <c r="H37" s="84"/>
      <c r="I37" s="84"/>
    </row>
    <row r="38" spans="1:9" s="85" customFormat="1" ht="24" customHeight="1">
      <c r="A38" s="84"/>
      <c r="B38" s="84"/>
      <c r="C38" s="84"/>
      <c r="D38" s="84"/>
      <c r="E38" s="84"/>
      <c r="F38" s="84"/>
      <c r="G38" s="84"/>
      <c r="H38" s="84"/>
      <c r="I38" s="84"/>
    </row>
    <row r="39" spans="1:9" ht="22.5" customHeight="1"/>
    <row r="40" spans="1:9" ht="21.75" customHeight="1"/>
    <row r="41" spans="1:9" ht="22.5" customHeight="1"/>
    <row r="42" spans="1:9" ht="26.25" customHeight="1"/>
    <row r="43" spans="1:9" ht="24.75" customHeight="1"/>
    <row r="44" spans="1:9" ht="20.25" customHeight="1"/>
    <row r="45" spans="1:9" ht="18" customHeight="1"/>
  </sheetData>
  <mergeCells count="4">
    <mergeCell ref="A8:I8"/>
    <mergeCell ref="A9:I9"/>
    <mergeCell ref="A32:I32"/>
    <mergeCell ref="A33:I33"/>
  </mergeCells>
  <pageMargins left="0.70866141732283472" right="0.70866141732283472" top="0.74803149606299213" bottom="0.74803149606299213" header="0.31496062992125984" footer="0.31496062992125984"/>
  <pageSetup paperSize="9" orientation="landscape" horizontalDpi="1200" verticalDpi="1200" r:id="rId1"/>
</worksheet>
</file>

<file path=xl/worksheets/sheet8.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กลุ่มอันดามัน-รายโครงการ</vt:lpstr>
      <vt:lpstr>กลุ่มอันดามัน-สรุป</vt:lpstr>
      <vt:lpstr>ภูเก็ต-รายโครงการ</vt:lpstr>
      <vt:lpstr>ภูเก็ต-สรุป</vt:lpstr>
      <vt:lpstr>ตรัง-รายโครงการ</vt:lpstr>
      <vt:lpstr>ตรัง-สรุป</vt:lpstr>
      <vt:lpstr>ปก</vt:lpstr>
      <vt:lpstr>Sheet2</vt:lpstr>
      <vt:lpstr>'กลุ่มอันดามัน-รายโครงการ'!Print_Area</vt:lpstr>
      <vt:lpstr>ปก!Print_Area</vt:lpstr>
      <vt:lpstr>'ภูเก็ต-รายโครงการ'!Print_Area</vt:lpstr>
      <vt:lpstr>'กลุ่มอันดามัน-รายโครงการ'!Print_Titles</vt:lpstr>
      <vt:lpstr>'ตรัง-รายโครงการ'!Print_Titles</vt:lpstr>
      <vt:lpstr>'ภูเก็ต-รายโครงการ'!Print_Titles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TZ16S</dc:creator>
  <cp:lastModifiedBy>toshiba</cp:lastModifiedBy>
  <cp:lastPrinted>2011-09-16T07:14:27Z</cp:lastPrinted>
  <dcterms:created xsi:type="dcterms:W3CDTF">2009-02-23T08:52:27Z</dcterms:created>
  <dcterms:modified xsi:type="dcterms:W3CDTF">2011-09-16T07:23:52Z</dcterms:modified>
</cp:coreProperties>
</file>