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365" tabRatio="778"/>
  </bookViews>
  <sheets>
    <sheet name="สรุป เพชรบูรณ์" sheetId="12" r:id="rId1"/>
    <sheet name="เพชรบูรณ์" sheetId="13" r:id="rId2"/>
  </sheets>
  <definedNames>
    <definedName name="_xlnm.Print_Area" localSheetId="1">เพชรบูรณ์!$A$1:$I$23</definedName>
    <definedName name="_xlnm.Print_Area" localSheetId="0">'สรุป เพชรบูรณ์'!$A$1:$J$14</definedName>
    <definedName name="_xlnm.Print_Titles" localSheetId="1">เพชรบูรณ์!$1:$5</definedName>
  </definedNames>
  <calcPr calcId="124519"/>
</workbook>
</file>

<file path=xl/calcChain.xml><?xml version="1.0" encoding="utf-8"?>
<calcChain xmlns="http://schemas.openxmlformats.org/spreadsheetml/2006/main">
  <c r="J11" i="12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F23" i="13"/>
  <c r="E23"/>
  <c r="D23" l="1"/>
  <c r="D27" l="1"/>
  <c r="E13" i="12"/>
  <c r="F13"/>
  <c r="G13"/>
  <c r="H13"/>
  <c r="I13"/>
  <c r="J13"/>
  <c r="C13"/>
  <c r="D13"/>
  <c r="K13" l="1"/>
</calcChain>
</file>

<file path=xl/sharedStrings.xml><?xml version="1.0" encoding="utf-8"?>
<sst xmlns="http://schemas.openxmlformats.org/spreadsheetml/2006/main" count="116" uniqueCount="70">
  <si>
    <t>ภาคเหนือ</t>
  </si>
  <si>
    <t>ยุทธศาสตร์</t>
  </si>
  <si>
    <t>ที่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</si>
  <si>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</si>
  <si>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</si>
  <si>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</si>
  <si>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</si>
  <si>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>จังหวัดเพชรบูรณ์</t>
  </si>
  <si>
    <t>โครงการ</t>
  </si>
  <si>
    <t>แผนพัฒนาจังหวัดเพชรบูรณ์ ที่เสนอให้พิจารณา ประกอบด้วย 5 ยุทธศาสตร์ โดยแต่ละยุทธศาสตร์มีจำนวนและวงเงินโครงการ รวมทั้งผลการพิจารณา ดังนี้</t>
  </si>
  <si>
    <t>เลขที่</t>
  </si>
  <si>
    <t>ค่าใช้จ่ายในการบริหารงานจังหวัดแบบบูรณาการ</t>
  </si>
  <si>
    <t>การเร่งรัดการบริหารจัดการทรัพยากรธรรมชาติและสิ่งแวดล้อม</t>
  </si>
  <si>
    <t xml:space="preserve">การส่งเสริมสนับสนุนการเรียนรู้ สร้างความเข็มแข็งของชุมชน กลุ่มและ ประชาชนให้มีคุณภาพตามแนวทางเศรษฐกิจพอเพียง  (เพชรบูรณ์เข้มแข็ง) </t>
  </si>
  <si>
    <t>พัฒนาระบบการขนส่งและจราจร</t>
  </si>
  <si>
    <t xml:space="preserve">โครงการพัฒนากระบวนการผลิตสินค้าเกษตรปลอดภัยและเพิ่มมูลค่า </t>
  </si>
  <si>
    <t>โครงการส่งเสริมภาคอุตสาหกรรมการเกษตร การค้า การลงทุน และ ภาคธุรกิจบริการ</t>
  </si>
  <si>
    <t>โครงการพัฒนาแหล่งน้ำเพื่อการเกษตร</t>
  </si>
  <si>
    <t>โครงการสร้างมูลค่าเพิ่มให้แก่ธุรกิจด้วยความคิดสร้างสรรค์</t>
  </si>
  <si>
    <t>โครงการส่งเสริมภาคการเกษตร เกษตรอุตสาหกรรม และ อาหารเพื่อสุขภาพ ที่เชื่อมโยงไปสู่การท่องเที่ยว</t>
  </si>
  <si>
    <t xml:space="preserve">1. การเพิ่มมูลค่าการเกษตร โดยการส่งเสริมการเชื่อมโยงห่วงโซ่มูลค่า(ผลิต-อุตสาหกรรม-ค้าขาย-บริการ-ท่องเที่ยว) </t>
  </si>
  <si>
    <t xml:space="preserve">โครงการอนุรักษ์และฟื้นฟูทรัพยากรป่าไม้ ดิน น้ำ และความหลากหลายทางชีวภาพ และรักษาคุณภาพสิ่งแวดล้อม 
</t>
  </si>
  <si>
    <t>โครงการพัฒนาเทคโนโลยีพลังงานทดแทนและส่งเสริมการอนุรักษ์พลังงาน</t>
  </si>
  <si>
    <t>2. การเร่งรัดการบริหารจัดการทรัพยากรธรรมชาติและสิ่งแวดล้อม</t>
  </si>
  <si>
    <t>3. การส่งเสริมการท่องเที่ยวเชิงอนุรักษ์ เชิงนิเวศน์ และ เชิงเกษตร</t>
  </si>
  <si>
    <t>โครงการพัฒนาแหล่งท่องเที่ยวเดิมและส่งเสริมแหล่งท่องเที่ยวใหม่</t>
  </si>
  <si>
    <t>ปรับปรุงภูมิทัศน์เพื่อส่งเสริมการท่องเที่ยวทางวัฒนธรรม (พุทธอุทยานเพชบุระ)</t>
  </si>
  <si>
    <t xml:space="preserve">โครงการพัฒนาความหลากหลายของ สินค้าและผลิตภัณฑ์ด้านการ ท่องเที่ยว </t>
  </si>
  <si>
    <t>โครงการส่งเสริมการพัฒนาคุณภาพชีวิตตามเกณฑ์ จปฐ.</t>
  </si>
  <si>
    <t>โครงการเสริมสร้างความเข้มแข็งของครอบครัวและชุมชน</t>
  </si>
  <si>
    <t xml:space="preserve">โครงการพัฒนาระบบโครงข่ายคมนาคมและขนส่งเพื่อเพิ่มขีดความสามารถในการแข่งขันทางเศรษฐกิจ </t>
  </si>
  <si>
    <t>โครงการพัฒนาโครงข่ายเส้นทางคมนาคม</t>
  </si>
  <si>
    <t>5. พัฒนาระบบการขนส่งและจราจร</t>
  </si>
  <si>
    <t>สนับสนุนลำดับ 2 (Y2)</t>
  </si>
  <si>
    <t>ไม่สอดคล้อง (N)</t>
  </si>
  <si>
    <t>วงเงินปี 2555 (บาท)</t>
  </si>
  <si>
    <t>สนับสนุนลำดับ 1 (Y1)</t>
  </si>
  <si>
    <t>กิจกรรม/ความเห็น</t>
  </si>
  <si>
    <t>การส่งเสริมการท่องเที่ยวเชิงอนุรักษ์ 
เชิงนิเวศน์ และ เชิงเกษตร</t>
  </si>
  <si>
    <t>การเพิ่มมูลค่าการเกษตร โดยการส่งเสริมการเชื่อมโยงห่วงโซ่มูลค่า(ผลิต-อุตสาหกรรม
-ค้าขาย-บริการ-ท่องเที่ยว)</t>
  </si>
  <si>
    <t xml:space="preserve">4. การส่งเสริมสนับสนุนการเรียนรู้ สร้างความเข็มแข็งของชุมชน กลุ่มและประชาชนให้มีคุณภาพตามแนวทางเศรษฐกิจพอเพียง  (เพชรบูรณ์เข้มแข็ง) </t>
  </si>
  <si>
    <t xml:space="preserve">หมายเหตุ :  กรอบวงเงินที่ได้รับการจัดสรรปีงบประมาณ 2555 ตามเกณฑ์ของ ก.น.จ. ของจังหวัดเพชรบูรณ์ จำนวน 174.3600  ล้านบาท </t>
  </si>
  <si>
    <t>โครงการส่งเสริมการท่องเที่ยว "มหัศจรรย์ไทยแลนด์ บนดินแดนเพชรบูรณ์"</t>
  </si>
  <si>
    <t>เห็นควรสนับสนุนงบประมาณ (บาท)</t>
  </si>
  <si>
    <t>ปรับลดงบประมาณ (บาท)</t>
  </si>
  <si>
    <t>โครงการ การส่งเสริมการท่องเที่ยวเชิงอนุรักษ์ เชิงนิเวศน์ และ เชิงเกษตร</t>
  </si>
  <si>
    <t>P</t>
  </si>
  <si>
    <t>ปรับลดงบประมาณ</t>
  </si>
  <si>
    <r>
      <rPr>
        <b/>
        <u/>
        <sz val="8"/>
        <rFont val="Tahoma"/>
        <family val="2"/>
        <scheme val="major"/>
      </rPr>
      <t>กิจกรรม</t>
    </r>
    <r>
      <rPr>
        <sz val="8"/>
        <rFont val="Tahoma"/>
        <family val="2"/>
        <scheme val="major"/>
      </rPr>
      <t xml:space="preserve">  ปรับปรุง/ฟื้นฟูระบบส่งน้ำ ประตูระบายน้ำ ฝาย อ่างเก็บน้ำ ก่อสร้างอาคารทดน้ำ แหล่งน้ำเพื่อการเกษตร
</t>
    </r>
    <r>
      <rPr>
        <b/>
        <u/>
        <sz val="8"/>
        <rFont val="Tahoma"/>
        <family val="2"/>
        <scheme val="major"/>
      </rPr>
      <t>ความเห็น</t>
    </r>
    <r>
      <rPr>
        <sz val="8"/>
        <rFont val="Tahoma"/>
        <family val="2"/>
        <scheme val="major"/>
      </rPr>
      <t xml:space="preserve"> • ช่วยแก้ปัญหาการขาดแคลนน้ำในการทำการเกษตรในช่วงฤดูแล้ง </t>
    </r>
  </si>
  <si>
    <r>
      <rPr>
        <b/>
        <u/>
        <sz val="8"/>
        <rFont val="Tahoma"/>
        <family val="2"/>
        <scheme val="major"/>
      </rPr>
      <t>กิจกรรม</t>
    </r>
    <r>
      <rPr>
        <sz val="8"/>
        <rFont val="Tahoma"/>
        <family val="2"/>
        <scheme val="major"/>
      </rPr>
      <t xml:space="preserve"> อบรมถ่ายทอดความรู้การผลิตสินค้าเกษตรอินทรีย์ สนับสนุนปัจจัยการผลิต สร้างเครือข่ายเกษตรอินทรีย์ ปรับปรุงคุณภาพดิน ประชาสัมพันธ์และส่งเสริมการจัดตลาดนัดสีเขียวเพื่อจำหน่ายสินค้าเกษตร
</t>
    </r>
    <r>
      <rPr>
        <b/>
        <u/>
        <sz val="8"/>
        <rFont val="Tahoma"/>
        <family val="2"/>
        <scheme val="major"/>
      </rPr>
      <t>ความเห็น</t>
    </r>
    <r>
      <rPr>
        <sz val="8"/>
        <rFont val="Tahoma"/>
        <family val="2"/>
        <scheme val="major"/>
      </rPr>
      <t xml:space="preserve"> • สอดคล้องกับประเด็นยุทธศาสตร์และวิสัยทัศน์การพัฒนา ในการสร้างมูลค่าสินค้าเกษตร เพิ่มศักยภาพการผลิต การแปรรูป และสร้างรายได้ให้กับเกษตรกร</t>
    </r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</si>
  <si>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สร้างห้องเย็น อบรมถ่ายทอดความรู้ ดูงานด้านการรักษาคุณภาพสินค้าเกษตร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กิจกรรมหลักเป็นการสร้างห้องเย็น อบรมดูงาน และประชาสัมพันธ์ ควรมีงบประมาณสมทบจากสหกรณ์การเกษตร</t>
    </r>
  </si>
  <si>
    <r>
      <rPr>
        <b/>
        <u/>
        <sz val="8"/>
        <rFont val="Tahoma"/>
        <family val="2"/>
        <scheme val="major"/>
      </rPr>
      <t>กิจกรรม</t>
    </r>
    <r>
      <rPr>
        <sz val="8"/>
        <rFont val="Tahoma"/>
        <family val="2"/>
        <scheme val="major"/>
      </rPr>
      <t xml:space="preserve"> อบรมถ่ายทอดความรู้ สนับสนุนปัจจัยการผลิต ปรับปรุงคุณภาพดิน ส่งเสริมการตลาดโดยเน้นการทำปศุสัตว์ควบคู่กับการทำการเกษตร
</t>
    </r>
    <r>
      <rPr>
        <b/>
        <u/>
        <sz val="8"/>
        <rFont val="Tahoma"/>
        <family val="2"/>
        <scheme val="major"/>
      </rPr>
      <t>ความเห็น</t>
    </r>
    <r>
      <rPr>
        <sz val="8"/>
        <rFont val="Tahoma"/>
        <family val="2"/>
        <scheme val="major"/>
      </rPr>
      <t xml:space="preserve"> • ช่วยสร้างมูลค่าเพิ่มสินค้าเกษตรและเพิ่มศักยภาพการผลิต การแปรรูปและสร้างรายได้ให้กับเกษตรกร</t>
    </r>
  </si>
  <si>
    <r>
      <rPr>
        <b/>
        <u/>
        <sz val="8"/>
        <rFont val="Tahoma"/>
        <family val="2"/>
        <scheme val="major"/>
      </rPr>
      <t>กิจกรรม</t>
    </r>
    <r>
      <rPr>
        <sz val="8"/>
        <rFont val="Tahoma"/>
        <family val="2"/>
        <scheme val="major"/>
      </rPr>
      <t xml:space="preserve"> อบรมถ่ายทอดความรู้เพื่อพัฒนาผู้ประกอบการด้วยเศรษฐกิจสร้างสรรค์ ส่งเสริมการตลาด จัดแสดงสินค้าทั้งใน และต่างประเทศ
</t>
    </r>
    <r>
      <rPr>
        <b/>
        <u/>
        <sz val="8"/>
        <rFont val="Tahoma"/>
        <family val="2"/>
        <scheme val="major"/>
      </rPr>
      <t>ความเห็น</t>
    </r>
    <r>
      <rPr>
        <sz val="8"/>
        <rFont val="Tahoma"/>
        <family val="2"/>
        <scheme val="major"/>
      </rPr>
      <t xml:space="preserve"> • ยังขาดความชัดเจนในกลุ่มเป้าหมายที่จะดำเนินการ</t>
    </r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</si>
  <si>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แก้ไขปัญหาสิ่งแวดล้อมและฟื้นฟูระบบนิเวศแมงกะพรุนน้ำจืด ฟื้นฟูระบบเหมืองฝาย ดูแลป่าต้นน้ำ ส่งเสริมการปลูกป่าชุมชน รณรงค์หยุดเผาไร่นา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เป็นโครงการบริหารจัดการทรัพยากรธรรมชาติและสิ่งแวดล้อมฟื้นฟูแหล่งอาหารโดยเน้นการมีส่วนร่วมของชุมชน </t>
    </r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</si>
  <si>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 ปรับเปลี่ยนอุปกรณ์ไฟฟ้าในหน่วยงานราชการและรัฐวิสาหกิจ ส่งเสริมการผลิตพลังงานทดแทนแก่ครัวเรือนที่เลี้ยง โค กระบือหรือสุกรของจังหวัดเพชรบูรณ์ ก่อสร้างศูนย์เรียนรู้ สร้างและติดตั้งชุดโซลาเซลล์ 2 ชุด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ควรพิจารณาความเหมาะสมของโครงการและบางกิจกรรม ควรเป็นภารกิจของหน่วยงาน</t>
    </r>
  </si>
  <si>
    <r>
      <rPr>
        <b/>
        <u/>
        <sz val="8"/>
        <rFont val="Tahoma"/>
        <family val="2"/>
        <scheme val="major"/>
      </rPr>
      <t>กิจกรรม</t>
    </r>
    <r>
      <rPr>
        <sz val="8"/>
        <rFont val="Tahoma"/>
        <family val="2"/>
        <scheme val="major"/>
      </rPr>
      <t xml:space="preserve">  พัฒนาและปรับปรุงแหล่งท่องเที่ยวที่สำคัญของจังหวัดเพชรบูรณ์ 
</t>
    </r>
    <r>
      <rPr>
        <b/>
        <u/>
        <sz val="8"/>
        <rFont val="Tahoma"/>
        <family val="2"/>
        <scheme val="major"/>
      </rPr>
      <t xml:space="preserve">ความเห็น </t>
    </r>
    <r>
      <rPr>
        <sz val="8"/>
        <rFont val="Tahoma"/>
        <family val="2"/>
        <scheme val="major"/>
      </rPr>
      <t xml:space="preserve">•   สอดคล้องกับยุทธศาสตร์ด้านส่งเสริมการท่องเที่ยว เพิ่มการจ้างงานและการจายรายได้สู่ชุมชน 
 </t>
    </r>
  </si>
  <si>
    <r>
      <rPr>
        <b/>
        <u/>
        <sz val="8"/>
        <rFont val="Tahoma"/>
        <family val="2"/>
        <scheme val="major"/>
      </rPr>
      <t>กิจกรรม</t>
    </r>
    <r>
      <rPr>
        <sz val="8"/>
        <rFont val="Tahoma"/>
        <family val="2"/>
        <scheme val="major"/>
      </rPr>
      <t xml:space="preserve"> สนับสนุนกิจกรรมการท่องเที่ยว งานประเพณี และการแข่งขันกีฬา การแสดงดนตรี ส่งเสริมและประชาสัมพันธ์การท่องเที่ยว พัฒนาบุคลากรและเครื่อข่ายการท่องเที่ยว เปลี่ยนชื่อโครงการ และปรับเพิ่มงบประมาณจาก 12 ล้านบาท เป็น 15 ล้านบาท
</t>
    </r>
    <r>
      <rPr>
        <b/>
        <u/>
        <sz val="8"/>
        <rFont val="Tahoma"/>
        <family val="2"/>
        <scheme val="major"/>
      </rPr>
      <t>ความเห็น</t>
    </r>
    <r>
      <rPr>
        <sz val="8"/>
        <rFont val="Tahoma"/>
        <family val="2"/>
        <scheme val="major"/>
      </rPr>
      <t xml:space="preserve"> •  สอดคล้องกับยุทธศาสตร์ด้านส่งเสริมการท่องเที่ยว จะช่วยเพิ่มศัยภาพการท่องเที่ยวและอนุรักษ์ประเพณีสำคัญของจังหวัด เพิ่มการจ้างงานและการจายรายได้สู่ชุมชน</t>
    </r>
  </si>
  <si>
    <r>
      <rPr>
        <b/>
        <u/>
        <sz val="8"/>
        <rFont val="Tahoma"/>
        <family val="2"/>
        <scheme val="major"/>
      </rPr>
      <t>กิจกรรม</t>
    </r>
    <r>
      <rPr>
        <sz val="8"/>
        <rFont val="Tahoma"/>
        <family val="2"/>
        <scheme val="major"/>
      </rPr>
      <t xml:space="preserve"> การศึกษา ออกแบบ และจัดทำระบบการกำจัดขยะ ขยายเขตไฟฟ้าอุทยาน 2 แห่ง จัดทำแผนชุมชนด้านการจัดการทรัพยากรธรรมชาติ ปรับปรุงถนน ปรับภูมิทัศน์ ปรับปรุงสวนสุขภาพ ทำซุ้มประตู ฟื้นฟูอนุรักษ์แหล่งท่องเที่ยว  
</t>
    </r>
    <r>
      <rPr>
        <b/>
        <u/>
        <sz val="8"/>
        <rFont val="Tahoma"/>
        <family val="2"/>
        <scheme val="major"/>
      </rPr>
      <t>ความเห็น</t>
    </r>
    <r>
      <rPr>
        <sz val="8"/>
        <rFont val="Tahoma"/>
        <family val="2"/>
        <scheme val="major"/>
      </rPr>
      <t xml:space="preserve"> •  ช่วยส่งเสริมศักยภาพการท่องเที่ยวของจังหวัด</t>
    </r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</si>
  <si>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 ประชุมเครือข่าย คัดเลือกผู้ผลิต พัฒนาศักยภาพ ผู้ประกอบการ และผลิตภัณฑ์ OTOP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ช่วยสนับสนุนการท่องเที่ยวและพัฒนาผู้ประกอบการสินค้า OTOP</t>
    </r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</si>
  <si>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ฝึกอบรมปรับทัศนะครัวเรือนยากจน สนับสนุนอาชีพ จัดมหกรรมแก้จน พัฒนาศักยภาพครัวเรือนยากจนในหมู่บ้านเศรษฐกิจพอเพียงต้นแบบ  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จะช่วยแก้ปัญหาความยากจนเนื่อง่จากจังหวัดเพชรบูรณ์มีสัดส่วนคนยากจนเท่ากับร้อยละ 16.8 ซึ่งสูงกว่าค่าเฉลี่ยของภาค (ร้อยละ 11.0)</t>
    </r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</si>
  <si>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 รั้วชุมชน ล้อมรักครอบครัวรั้วชุมชน สร้างเครือข่ายเฝ้าระวังทางวัฒนธรรม พัฒนาเครือข่ายป้องกันควบคุมโรคและภัยสุขภาพ ส่งเสริมให้ชุมชนมีส่วนร่วมในการจัดสวัสดิการแก่คนพิการ ค่ายปรับเปลี่ยนพฤติกรรม ทำดีแทนคุณแผ่นดิน        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 ช่วยเสริมสร้างความเข้มแข็งของสถาบันครอบครัว แก้ปัญหาสังคม</t>
    </r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</si>
  <si>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 ก่อสร้างถนน(หินคลุก)เข้าแหล่งท่องเที่ยว 3 สาย สร้างสะพาน 1 แห่ง ซ่อมผิวการจราจร 1 สายสร้างถนนคสล.กว้าง 4 ม.ระยะทาง 290 ม.       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 ช่วยในการส่งเสริมการท่องเที่ยวของจังหวัด</t>
    </r>
  </si>
  <si>
    <t xml:space="preserve">ลำดับความสำคัญ </t>
  </si>
  <si>
    <t>ไม่ควรสนับสนุน</t>
  </si>
  <si>
    <t>ไม่ควรสนับสนุนงบประมาณ</t>
  </si>
  <si>
    <t>เห็นควรสนับสนุนงบประมาณ 
(บาท)</t>
  </si>
  <si>
    <t xml:space="preserve">ลำดับความสำคัญเดิมจังหวัด </t>
  </si>
  <si>
    <t>เห็นควรสนับสนุนงบประมาณ</t>
  </si>
  <si>
    <r>
      <rPr>
        <b/>
        <u/>
        <sz val="8"/>
        <rFont val="Tahoma"/>
        <family val="1"/>
        <scheme val="major"/>
      </rPr>
      <t>กิจกรรม</t>
    </r>
    <r>
      <rPr>
        <sz val="8"/>
        <rFont val="Tahoma"/>
        <family val="1"/>
        <scheme val="major"/>
      </rPr>
      <t xml:space="preserve">  ก่อสร้างถนน 7 สาย  ปรับปรุถนน 1 สาย ซ่อมแซมถนน  2 สาย      
</t>
    </r>
    <r>
      <rPr>
        <b/>
        <u/>
        <sz val="8"/>
        <rFont val="Tahoma"/>
        <family val="1"/>
        <scheme val="major"/>
      </rPr>
      <t>ความเห็น</t>
    </r>
    <r>
      <rPr>
        <sz val="8"/>
        <rFont val="Tahoma"/>
        <family val="1"/>
        <scheme val="major"/>
      </rPr>
      <t xml:space="preserve"> • ช่วยในการเดินทางและขนส่งสินค้าเกษตรของ
ราษฏรในพื้นที่</t>
    </r>
  </si>
  <si>
    <r>
      <rPr>
        <b/>
        <u/>
        <sz val="8"/>
        <rFont val="Tahoma"/>
        <family val="2"/>
        <scheme val="major"/>
      </rPr>
      <t xml:space="preserve">กิจกรรม </t>
    </r>
    <r>
      <rPr>
        <sz val="8"/>
        <rFont val="Tahoma"/>
        <family val="2"/>
        <scheme val="major"/>
      </rPr>
      <t xml:space="preserve">ปรับปรุงภูมิทัศน์พุทธอุทยานเพชบุระ สวนหย่อม ทางเดิน ลานจอดรถ ศาลาไทยบริเวณสวนสาธารณะในเขตอำเภอเมือง เพื่อส่งการท่องเที่ยวของจังหวัด ปรับลดงบประมาณจาก 20 ล้านบาท เหลือ 12 ล้านบาท
</t>
    </r>
    <r>
      <rPr>
        <b/>
        <u/>
        <sz val="8"/>
        <rFont val="Tahoma"/>
        <family val="2"/>
        <scheme val="major"/>
      </rPr>
      <t>ความเห็น</t>
    </r>
    <r>
      <rPr>
        <sz val="8"/>
        <rFont val="Tahoma"/>
        <family val="2"/>
        <scheme val="major"/>
      </rPr>
      <t xml:space="preserve"> •  ส่งเสริมศักยภาพการท่องเที่ยวของจังหวัด </t>
    </r>
  </si>
</sst>
</file>

<file path=xl/styles.xml><?xml version="1.0" encoding="utf-8"?>
<styleSheet xmlns="http://schemas.openxmlformats.org/spreadsheetml/2006/main">
  <numFmts count="4">
    <numFmt numFmtId="42" formatCode="_-&quot;฿&quot;* #,##0_-;\-&quot;฿&quot;* #,##0_-;_-&quot;฿&quot;* &quot;-&quot;_-;_-@_-"/>
    <numFmt numFmtId="43" formatCode="_-* #,##0.00_-;\-* #,##0.00_-;_-* &quot;-&quot;??_-;_-@_-"/>
    <numFmt numFmtId="187" formatCode="_-* #,##0_-;\-* #,##0_-;_-* &quot;-&quot;??_-;_-@_-"/>
    <numFmt numFmtId="188" formatCode="\-"/>
  </numFmts>
  <fonts count="32">
    <font>
      <sz val="11"/>
      <color theme="1"/>
      <name val="Tahoma"/>
      <family val="2"/>
      <charset val="222"/>
      <scheme val="minor"/>
    </font>
    <font>
      <b/>
      <sz val="10"/>
      <color indexed="8"/>
      <name val="Tahoma"/>
      <family val="2"/>
    </font>
    <font>
      <sz val="10"/>
      <name val="Arial"/>
      <family val="2"/>
    </font>
    <font>
      <sz val="9"/>
      <name val="Tahoma"/>
      <family val="2"/>
    </font>
    <font>
      <sz val="11"/>
      <color indexed="8"/>
      <name val="Tahoma"/>
      <family val="2"/>
      <charset val="222"/>
    </font>
    <font>
      <sz val="10"/>
      <name val="Tahoma"/>
      <family val="2"/>
      <charset val="222"/>
    </font>
    <font>
      <b/>
      <sz val="9"/>
      <name val="Tahoma"/>
      <family val="2"/>
    </font>
    <font>
      <sz val="9"/>
      <name val="Tahoma"/>
      <family val="2"/>
      <charset val="222"/>
    </font>
    <font>
      <sz val="10"/>
      <name val="Tahoma"/>
      <family val="2"/>
    </font>
    <font>
      <sz val="9"/>
      <name val="Wingdings"/>
      <charset val="2"/>
    </font>
    <font>
      <b/>
      <sz val="8"/>
      <name val="Tahoma"/>
      <family val="2"/>
    </font>
    <font>
      <sz val="8"/>
      <name val="Tahoma"/>
      <family val="2"/>
    </font>
    <font>
      <b/>
      <sz val="10"/>
      <name val="Tahoma"/>
      <family val="2"/>
    </font>
    <font>
      <sz val="8"/>
      <name val="Tahoma"/>
      <family val="2"/>
      <charset val="222"/>
    </font>
    <font>
      <sz val="11"/>
      <name val="Tahoma"/>
      <family val="2"/>
    </font>
    <font>
      <b/>
      <sz val="12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</font>
    <font>
      <sz val="9"/>
      <color rgb="FFFF0000"/>
      <name val="Tahoma"/>
      <family val="2"/>
    </font>
    <font>
      <sz val="11"/>
      <color rgb="FFFF0000"/>
      <name val="Tahoma"/>
      <family val="2"/>
    </font>
    <font>
      <sz val="9"/>
      <color rgb="FF00B0F0"/>
      <name val="Tahoma"/>
      <family val="2"/>
    </font>
    <font>
      <b/>
      <sz val="9"/>
      <color rgb="FF00B0F0"/>
      <name val="Tahoma"/>
      <family val="2"/>
    </font>
    <font>
      <b/>
      <sz val="9"/>
      <color rgb="FFFF0000"/>
      <name val="Tahoma"/>
      <family val="2"/>
    </font>
    <font>
      <sz val="11"/>
      <name val="Tahoma"/>
      <family val="2"/>
      <charset val="222"/>
      <scheme val="minor"/>
    </font>
    <font>
      <sz val="10"/>
      <name val="Wingdings 2"/>
      <family val="1"/>
      <charset val="2"/>
    </font>
    <font>
      <b/>
      <sz val="10"/>
      <name val="Wingdings 2"/>
      <family val="1"/>
      <charset val="2"/>
    </font>
    <font>
      <sz val="8"/>
      <name val="Wingdings 2"/>
      <family val="1"/>
      <charset val="2"/>
    </font>
    <font>
      <sz val="10"/>
      <color indexed="8"/>
      <name val="Tahoma"/>
      <family val="2"/>
    </font>
    <font>
      <sz val="8"/>
      <name val="Tahoma"/>
      <family val="2"/>
      <scheme val="major"/>
    </font>
    <font>
      <b/>
      <u/>
      <sz val="8"/>
      <name val="Tahoma"/>
      <family val="2"/>
      <scheme val="major"/>
    </font>
    <font>
      <sz val="8"/>
      <name val="Tahoma"/>
      <family val="1"/>
      <scheme val="major"/>
    </font>
    <font>
      <b/>
      <u/>
      <sz val="8"/>
      <name val="Tahom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</cellStyleXfs>
  <cellXfs count="126">
    <xf numFmtId="0" fontId="0" fillId="0" borderId="0" xfId="0"/>
    <xf numFmtId="0" fontId="17" fillId="0" borderId="0" xfId="0" applyFont="1"/>
    <xf numFmtId="0" fontId="3" fillId="0" borderId="0" xfId="11" applyFont="1" applyAlignment="1">
      <alignment vertical="center"/>
    </xf>
    <xf numFmtId="187" fontId="3" fillId="0" borderId="0" xfId="1" applyNumberFormat="1" applyFont="1" applyAlignment="1">
      <alignment vertical="center"/>
    </xf>
    <xf numFmtId="0" fontId="17" fillId="0" borderId="1" xfId="0" applyFont="1" applyBorder="1"/>
    <xf numFmtId="0" fontId="18" fillId="0" borderId="0" xfId="11" applyFont="1" applyAlignment="1">
      <alignment vertical="center"/>
    </xf>
    <xf numFmtId="187" fontId="18" fillId="0" borderId="0" xfId="1" applyNumberFormat="1" applyFont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187" fontId="18" fillId="0" borderId="0" xfId="1" applyNumberFormat="1" applyFont="1" applyBorder="1" applyAlignment="1">
      <alignment horizontal="center" vertical="center"/>
    </xf>
    <xf numFmtId="0" fontId="19" fillId="0" borderId="0" xfId="0" applyFont="1"/>
    <xf numFmtId="43" fontId="20" fillId="0" borderId="0" xfId="0" applyNumberFormat="1" applyFont="1" applyAlignment="1">
      <alignment vertical="center"/>
    </xf>
    <xf numFmtId="43" fontId="18" fillId="0" borderId="0" xfId="0" applyNumberFormat="1" applyFont="1" applyAlignment="1">
      <alignment vertical="center"/>
    </xf>
    <xf numFmtId="43" fontId="21" fillId="0" borderId="0" xfId="0" applyNumberFormat="1" applyFont="1" applyAlignment="1">
      <alignment vertical="center"/>
    </xf>
    <xf numFmtId="0" fontId="22" fillId="0" borderId="0" xfId="0" applyFont="1" applyFill="1" applyAlignment="1">
      <alignment vertical="center"/>
    </xf>
    <xf numFmtId="187" fontId="9" fillId="0" borderId="0" xfId="5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top"/>
    </xf>
    <xf numFmtId="0" fontId="7" fillId="4" borderId="0" xfId="0" applyFont="1" applyFill="1" applyBorder="1" applyAlignment="1">
      <alignment horizontal="justify" vertical="top" wrapText="1"/>
    </xf>
    <xf numFmtId="0" fontId="23" fillId="0" borderId="0" xfId="0" applyFont="1"/>
    <xf numFmtId="0" fontId="12" fillId="0" borderId="0" xfId="0" applyFont="1" applyAlignment="1"/>
    <xf numFmtId="187" fontId="13" fillId="0" borderId="0" xfId="2" applyNumberFormat="1" applyFont="1"/>
    <xf numFmtId="0" fontId="12" fillId="0" borderId="0" xfId="0" applyFont="1" applyAlignment="1">
      <alignment horizontal="center"/>
    </xf>
    <xf numFmtId="0" fontId="23" fillId="4" borderId="0" xfId="0" applyFont="1" applyFill="1"/>
    <xf numFmtId="0" fontId="23" fillId="0" borderId="0" xfId="0" applyFont="1" applyAlignment="1">
      <alignment horizontal="center"/>
    </xf>
    <xf numFmtId="0" fontId="14" fillId="0" borderId="0" xfId="0" applyFont="1"/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vertical="center"/>
    </xf>
    <xf numFmtId="43" fontId="3" fillId="0" borderId="0" xfId="0" applyNumberFormat="1" applyFont="1" applyAlignment="1">
      <alignment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left" vertical="center" wrapText="1"/>
    </xf>
    <xf numFmtId="187" fontId="13" fillId="4" borderId="6" xfId="2" applyNumberFormat="1" applyFont="1" applyFill="1" applyBorder="1" applyAlignment="1">
      <alignment horizontal="left" vertical="center"/>
    </xf>
    <xf numFmtId="0" fontId="13" fillId="0" borderId="0" xfId="0" applyFont="1" applyAlignment="1">
      <alignment wrapText="1"/>
    </xf>
    <xf numFmtId="0" fontId="13" fillId="4" borderId="0" xfId="0" applyFont="1" applyFill="1" applyBorder="1" applyAlignment="1">
      <alignment vertical="center" wrapText="1"/>
    </xf>
    <xf numFmtId="0" fontId="7" fillId="0" borderId="0" xfId="6" applyFont="1"/>
    <xf numFmtId="0" fontId="10" fillId="0" borderId="6" xfId="0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4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3" fillId="0" borderId="0" xfId="0" applyFont="1"/>
    <xf numFmtId="0" fontId="11" fillId="0" borderId="3" xfId="0" applyFont="1" applyFill="1" applyBorder="1" applyAlignment="1">
      <alignment horizontal="center" vertical="center"/>
    </xf>
    <xf numFmtId="187" fontId="11" fillId="0" borderId="3" xfId="2" applyNumberFormat="1" applyFont="1" applyFill="1" applyBorder="1" applyAlignment="1">
      <alignment vertical="center"/>
    </xf>
    <xf numFmtId="0" fontId="26" fillId="0" borderId="3" xfId="6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187" fontId="10" fillId="4" borderId="16" xfId="2" applyNumberFormat="1" applyFont="1" applyFill="1" applyBorder="1" applyAlignment="1">
      <alignment vertical="center"/>
    </xf>
    <xf numFmtId="187" fontId="13" fillId="4" borderId="5" xfId="2" applyNumberFormat="1" applyFont="1" applyFill="1" applyBorder="1" applyAlignment="1">
      <alignment horizontal="left" vertical="center"/>
    </xf>
    <xf numFmtId="0" fontId="11" fillId="0" borderId="0" xfId="0" applyFont="1"/>
    <xf numFmtId="0" fontId="8" fillId="0" borderId="0" xfId="0" applyFont="1" applyAlignment="1">
      <alignment vertical="center"/>
    </xf>
    <xf numFmtId="0" fontId="8" fillId="0" borderId="0" xfId="11" applyFont="1" applyAlignment="1">
      <alignment vertical="center"/>
    </xf>
    <xf numFmtId="187" fontId="8" fillId="0" borderId="0" xfId="1" applyNumberFormat="1" applyFont="1" applyAlignment="1">
      <alignment vertical="center"/>
    </xf>
    <xf numFmtId="0" fontId="8" fillId="0" borderId="5" xfId="1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" fontId="27" fillId="0" borderId="5" xfId="2" applyNumberFormat="1" applyFont="1" applyBorder="1" applyAlignment="1">
      <alignment horizontal="center" vertical="center" wrapText="1"/>
    </xf>
    <xf numFmtId="187" fontId="27" fillId="0" borderId="5" xfId="1" applyNumberFormat="1" applyFont="1" applyBorder="1" applyAlignment="1">
      <alignment horizontal="right" vertical="center" wrapText="1"/>
    </xf>
    <xf numFmtId="0" fontId="8" fillId="0" borderId="6" xfId="1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27" fillId="0" borderId="7" xfId="1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3" xfId="11" applyFont="1" applyFill="1" applyBorder="1" applyAlignment="1">
      <alignment horizontal="center" vertical="center"/>
    </xf>
    <xf numFmtId="187" fontId="1" fillId="0" borderId="4" xfId="1" applyNumberFormat="1" applyFont="1" applyFill="1" applyBorder="1" applyAlignment="1">
      <alignment horizontal="center" vertical="center"/>
    </xf>
    <xf numFmtId="187" fontId="1" fillId="0" borderId="3" xfId="1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87" fontId="13" fillId="0" borderId="6" xfId="2" applyNumberFormat="1" applyFont="1" applyBorder="1" applyAlignment="1">
      <alignment vertical="center"/>
    </xf>
    <xf numFmtId="0" fontId="7" fillId="0" borderId="0" xfId="0" applyFont="1" applyFill="1"/>
    <xf numFmtId="0" fontId="5" fillId="0" borderId="0" xfId="6" applyFont="1"/>
    <xf numFmtId="0" fontId="3" fillId="0" borderId="0" xfId="0" applyFont="1" applyFill="1"/>
    <xf numFmtId="187" fontId="13" fillId="0" borderId="5" xfId="2" applyNumberFormat="1" applyFont="1" applyBorder="1" applyAlignment="1">
      <alignment vertical="center"/>
    </xf>
    <xf numFmtId="0" fontId="24" fillId="0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center" wrapText="1"/>
    </xf>
    <xf numFmtId="187" fontId="13" fillId="0" borderId="7" xfId="2" applyNumberFormat="1" applyFont="1" applyBorder="1" applyAlignment="1">
      <alignment vertical="center"/>
    </xf>
    <xf numFmtId="0" fontId="24" fillId="0" borderId="7" xfId="0" applyFont="1" applyFill="1" applyBorder="1" applyAlignment="1">
      <alignment horizontal="center" vertical="center" wrapText="1"/>
    </xf>
    <xf numFmtId="187" fontId="13" fillId="0" borderId="3" xfId="2" applyNumberFormat="1" applyFont="1" applyBorder="1" applyAlignment="1">
      <alignment vertical="center"/>
    </xf>
    <xf numFmtId="49" fontId="13" fillId="4" borderId="5" xfId="0" applyNumberFormat="1" applyFont="1" applyFill="1" applyBorder="1" applyAlignment="1">
      <alignment horizontal="left" vertical="center" wrapText="1"/>
    </xf>
    <xf numFmtId="0" fontId="28" fillId="0" borderId="5" xfId="0" applyFont="1" applyBorder="1" applyAlignment="1">
      <alignment vertical="center" wrapText="1"/>
    </xf>
    <xf numFmtId="49" fontId="13" fillId="4" borderId="6" xfId="0" applyNumberFormat="1" applyFont="1" applyFill="1" applyBorder="1" applyAlignment="1">
      <alignment horizontal="left" vertical="center" wrapText="1"/>
    </xf>
    <xf numFmtId="0" fontId="28" fillId="0" borderId="6" xfId="0" applyFont="1" applyBorder="1" applyAlignment="1">
      <alignment vertical="center" wrapText="1"/>
    </xf>
    <xf numFmtId="0" fontId="30" fillId="0" borderId="6" xfId="0" applyFont="1" applyBorder="1" applyAlignment="1">
      <alignment vertical="center" wrapText="1"/>
    </xf>
    <xf numFmtId="0" fontId="23" fillId="2" borderId="0" xfId="0" applyFont="1" applyFill="1"/>
    <xf numFmtId="0" fontId="23" fillId="3" borderId="0" xfId="0" applyFont="1" applyFill="1"/>
    <xf numFmtId="49" fontId="13" fillId="4" borderId="7" xfId="0" applyNumberFormat="1" applyFont="1" applyFill="1" applyBorder="1" applyAlignment="1">
      <alignment horizontal="left" vertical="center" wrapText="1"/>
    </xf>
    <xf numFmtId="187" fontId="13" fillId="4" borderId="7" xfId="2" applyNumberFormat="1" applyFont="1" applyFill="1" applyBorder="1" applyAlignment="1">
      <alignment horizontal="left" vertical="center"/>
    </xf>
    <xf numFmtId="0" fontId="30" fillId="0" borderId="7" xfId="0" applyFont="1" applyBorder="1" applyAlignment="1">
      <alignment vertical="center" wrapText="1"/>
    </xf>
    <xf numFmtId="188" fontId="27" fillId="0" borderId="5" xfId="2" applyNumberFormat="1" applyFont="1" applyBorder="1" applyAlignment="1">
      <alignment horizontal="center" vertical="center" wrapText="1"/>
    </xf>
    <xf numFmtId="1" fontId="27" fillId="0" borderId="6" xfId="2" applyNumberFormat="1" applyFont="1" applyBorder="1" applyAlignment="1">
      <alignment horizontal="center" vertical="center" wrapText="1"/>
    </xf>
    <xf numFmtId="187" fontId="27" fillId="0" borderId="6" xfId="1" applyNumberFormat="1" applyFont="1" applyBorder="1" applyAlignment="1">
      <alignment horizontal="right" vertical="center" wrapText="1"/>
    </xf>
    <xf numFmtId="188" fontId="27" fillId="0" borderId="6" xfId="2" applyNumberFormat="1" applyFont="1" applyBorder="1" applyAlignment="1">
      <alignment horizontal="center" vertical="center" wrapText="1"/>
    </xf>
    <xf numFmtId="188" fontId="27" fillId="0" borderId="7" xfId="2" applyNumberFormat="1" applyFont="1" applyBorder="1" applyAlignment="1">
      <alignment horizontal="center" vertical="center" wrapText="1"/>
    </xf>
    <xf numFmtId="0" fontId="12" fillId="0" borderId="2" xfId="1" applyNumberFormat="1" applyFont="1" applyBorder="1" applyAlignment="1">
      <alignment horizontal="center" vertical="center" wrapText="1"/>
    </xf>
    <xf numFmtId="187" fontId="12" fillId="0" borderId="2" xfId="1" applyNumberFormat="1" applyFont="1" applyBorder="1" applyAlignment="1">
      <alignment horizontal="center" vertical="center" wrapText="1"/>
    </xf>
    <xf numFmtId="188" fontId="27" fillId="0" borderId="2" xfId="2" applyNumberFormat="1" applyFont="1" applyBorder="1" applyAlignment="1">
      <alignment horizontal="center" vertical="center" wrapText="1"/>
    </xf>
    <xf numFmtId="187" fontId="27" fillId="0" borderId="7" xfId="1" applyNumberFormat="1" applyFont="1" applyBorder="1" applyAlignment="1">
      <alignment horizontal="center" vertical="center" wrapText="1"/>
    </xf>
    <xf numFmtId="1" fontId="27" fillId="0" borderId="7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9" xfId="11" applyFont="1" applyFill="1" applyBorder="1" applyAlignment="1">
      <alignment horizontal="center" vertical="center" wrapText="1"/>
    </xf>
    <xf numFmtId="0" fontId="1" fillId="0" borderId="10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0" fontId="12" fillId="0" borderId="2" xfId="1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" fillId="0" borderId="5" xfId="11" applyFont="1" applyFill="1" applyBorder="1" applyAlignment="1">
      <alignment horizontal="center" vertical="center"/>
    </xf>
    <xf numFmtId="0" fontId="1" fillId="0" borderId="12" xfId="11" applyFont="1" applyFill="1" applyBorder="1" applyAlignment="1">
      <alignment horizontal="center" vertical="center"/>
    </xf>
    <xf numFmtId="0" fontId="1" fillId="0" borderId="7" xfId="11" applyFont="1" applyFill="1" applyBorder="1" applyAlignment="1">
      <alignment horizontal="center" vertical="center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2" fillId="0" borderId="13" xfId="11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87" fontId="10" fillId="0" borderId="3" xfId="1" applyNumberFormat="1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187" fontId="10" fillId="0" borderId="15" xfId="1" applyNumberFormat="1" applyFont="1" applyBorder="1" applyAlignment="1">
      <alignment horizontal="center" vertical="center" wrapText="1"/>
    </xf>
    <xf numFmtId="187" fontId="10" fillId="0" borderId="2" xfId="1" applyNumberFormat="1" applyFont="1" applyBorder="1" applyAlignment="1">
      <alignment horizontal="center" vertical="center" wrapText="1"/>
    </xf>
    <xf numFmtId="187" fontId="10" fillId="0" borderId="15" xfId="2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87" fontId="13" fillId="0" borderId="3" xfId="2" applyNumberFormat="1" applyFont="1" applyFill="1" applyBorder="1" applyAlignment="1">
      <alignment horizontal="center" vertical="center"/>
    </xf>
    <xf numFmtId="49" fontId="10" fillId="4" borderId="3" xfId="2" applyNumberFormat="1" applyFont="1" applyFill="1" applyBorder="1" applyAlignment="1">
      <alignment horizontal="center" vertical="center" wrapText="1"/>
    </xf>
    <xf numFmtId="187" fontId="10" fillId="4" borderId="3" xfId="2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</cellXfs>
  <cellStyles count="12">
    <cellStyle name="Comma" xfId="1" builtinId="3"/>
    <cellStyle name="Comma 2" xfId="2"/>
    <cellStyle name="Comma 3" xfId="3"/>
    <cellStyle name="Comma 4" xfId="4"/>
    <cellStyle name="Comma 6" xfId="5"/>
    <cellStyle name="Normal" xfId="0" builtinId="0"/>
    <cellStyle name="Normal 2" xfId="6"/>
    <cellStyle name="Normal 3" xfId="7"/>
    <cellStyle name="เครื่องหมายจุลภาค 2" xfId="8"/>
    <cellStyle name="เครื่องหมายจุลภาค_ปกป้องสถาบัน" xfId="9"/>
    <cellStyle name="ปกติ 2" xfId="10"/>
    <cellStyle name="ปกติ_01 เหนือบน 1 (2เมย52)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9"/>
  <sheetViews>
    <sheetView showGridLines="0" tabSelected="1" view="pageBreakPreview" zoomScaleSheetLayoutView="100" workbookViewId="0">
      <selection activeCell="F16" sqref="F16"/>
    </sheetView>
  </sheetViews>
  <sheetFormatPr defaultColWidth="9" defaultRowHeight="14.25"/>
  <cols>
    <col min="1" max="1" width="8.75" style="1" customWidth="1"/>
    <col min="2" max="2" width="30.625" style="1" customWidth="1"/>
    <col min="3" max="3" width="8.75" style="1" customWidth="1"/>
    <col min="4" max="4" width="13.75" style="1" customWidth="1"/>
    <col min="5" max="5" width="8.75" style="1" customWidth="1"/>
    <col min="6" max="6" width="15.75" style="1" customWidth="1"/>
    <col min="7" max="7" width="8.75" style="1" customWidth="1"/>
    <col min="8" max="8" width="13.75" style="1" customWidth="1"/>
    <col min="9" max="9" width="8.75" style="1" customWidth="1"/>
    <col min="10" max="10" width="13.75" style="1" customWidth="1"/>
    <col min="11" max="11" width="16.75" style="1" customWidth="1"/>
    <col min="12" max="16384" width="9" style="1"/>
  </cols>
  <sheetData>
    <row r="1" spans="1:12" ht="20.25" customHeight="1">
      <c r="A1" s="28" t="s">
        <v>7</v>
      </c>
      <c r="C1" s="28"/>
      <c r="D1" s="28"/>
      <c r="E1" s="28"/>
      <c r="F1" s="28"/>
      <c r="G1" s="28"/>
      <c r="H1" s="28"/>
      <c r="I1" s="28"/>
      <c r="J1" s="28"/>
      <c r="K1" s="23"/>
    </row>
    <row r="2" spans="1:12" ht="36.75" customHeight="1">
      <c r="A2" s="51"/>
      <c r="B2" s="100" t="s">
        <v>9</v>
      </c>
      <c r="C2" s="100"/>
      <c r="D2" s="100"/>
      <c r="E2" s="100"/>
      <c r="F2" s="100"/>
      <c r="G2" s="100"/>
      <c r="H2" s="100"/>
      <c r="I2" s="100"/>
      <c r="J2" s="100"/>
      <c r="K2" s="23"/>
    </row>
    <row r="3" spans="1:12">
      <c r="A3" s="52"/>
      <c r="B3" s="52"/>
      <c r="C3" s="52"/>
      <c r="D3" s="53"/>
      <c r="E3" s="52"/>
      <c r="F3" s="53"/>
      <c r="G3" s="52"/>
      <c r="H3" s="53"/>
      <c r="I3" s="52"/>
      <c r="J3" s="53"/>
      <c r="K3" s="23"/>
    </row>
    <row r="4" spans="1:12" ht="14.25" customHeight="1">
      <c r="A4" s="107" t="s">
        <v>2</v>
      </c>
      <c r="B4" s="107" t="s">
        <v>1</v>
      </c>
      <c r="C4" s="101" t="s">
        <v>3</v>
      </c>
      <c r="D4" s="110"/>
      <c r="E4" s="101" t="s">
        <v>67</v>
      </c>
      <c r="F4" s="113"/>
      <c r="G4" s="101" t="s">
        <v>47</v>
      </c>
      <c r="H4" s="113"/>
      <c r="I4" s="101" t="s">
        <v>64</v>
      </c>
      <c r="J4" s="102"/>
      <c r="K4" s="23"/>
    </row>
    <row r="5" spans="1:12">
      <c r="A5" s="108"/>
      <c r="B5" s="108"/>
      <c r="C5" s="103"/>
      <c r="D5" s="111"/>
      <c r="E5" s="114"/>
      <c r="F5" s="115"/>
      <c r="G5" s="114"/>
      <c r="H5" s="115"/>
      <c r="I5" s="103"/>
      <c r="J5" s="104"/>
      <c r="K5" s="23"/>
    </row>
    <row r="6" spans="1:12">
      <c r="A6" s="109"/>
      <c r="B6" s="109"/>
      <c r="C6" s="62" t="s">
        <v>4</v>
      </c>
      <c r="D6" s="63" t="s">
        <v>5</v>
      </c>
      <c r="E6" s="62" t="s">
        <v>4</v>
      </c>
      <c r="F6" s="63" t="s">
        <v>5</v>
      </c>
      <c r="G6" s="62" t="s">
        <v>4</v>
      </c>
      <c r="H6" s="64" t="s">
        <v>5</v>
      </c>
      <c r="I6" s="62" t="s">
        <v>4</v>
      </c>
      <c r="J6" s="64" t="s">
        <v>5</v>
      </c>
      <c r="K6" s="24"/>
      <c r="L6" s="13"/>
    </row>
    <row r="7" spans="1:12" ht="63" customHeight="1">
      <c r="A7" s="54">
        <v>1</v>
      </c>
      <c r="B7" s="55" t="s">
        <v>39</v>
      </c>
      <c r="C7" s="56">
        <f>COUNTIF(เพชรบูรณ์!J6:J10,เพชรบูรณ์!$J$22)</f>
        <v>5</v>
      </c>
      <c r="D7" s="57">
        <f>SUMIF(เพชรบูรณ์!J6:J10,เพชรบูรณ์!$J$22,เพชรบูรณ์!D6:D10)</f>
        <v>95429000</v>
      </c>
      <c r="E7" s="56">
        <f>COUNTIF(เพชรบูรณ์!K6:K10,เพชรบูรณ์!$J$22)</f>
        <v>4</v>
      </c>
      <c r="F7" s="57">
        <f>SUMIF(เพชรบูรณ์!K6:K10,เพชรบูรณ์!$J$22,เพชรบูรณ์!E6:E10)</f>
        <v>93429000</v>
      </c>
      <c r="G7" s="90">
        <f>COUNTIF(เพชรบูรณ์!L6:L10,เพชรบูรณ์!$J$22)</f>
        <v>0</v>
      </c>
      <c r="H7" s="57">
        <f>SUMIF(เพชรบูรณ์!L6:L10,เพชรบูรณ์!$J$22,เพชรบูรณ์!F6:F10)</f>
        <v>0</v>
      </c>
      <c r="I7" s="56">
        <f>COUNTIF(เพชรบูรณ์!M6:M10,เพชรบูรณ์!$J$22)</f>
        <v>1</v>
      </c>
      <c r="J7" s="57">
        <f>SUMIF(เพชรบูรณ์!M6:M10,เพชรบูรณ์!$J$22,เพชรบูรณ์!D6:D10)</f>
        <v>2000000</v>
      </c>
      <c r="K7" s="25"/>
      <c r="L7" s="10"/>
    </row>
    <row r="8" spans="1:12" s="4" customFormat="1" ht="37.5" customHeight="1">
      <c r="A8" s="58">
        <v>2</v>
      </c>
      <c r="B8" s="59" t="s">
        <v>12</v>
      </c>
      <c r="C8" s="91">
        <f>COUNTIF(เพชรบูรณ์!J11:J12,เพชรบูรณ์!$J$22)</f>
        <v>2</v>
      </c>
      <c r="D8" s="92">
        <f>SUMIF(เพชรบูรณ์!J11:J12,เพชรบูรณ์!$J$22,เพชรบูรณ์!D11:D12)</f>
        <v>30550000</v>
      </c>
      <c r="E8" s="91">
        <f>COUNTIF(เพชรบูรณ์!K11:K12,เพชรบูรณ์!$J$22)</f>
        <v>1</v>
      </c>
      <c r="F8" s="92">
        <f>SUMIF(เพชรบูรณ์!K11:K12,เพชรบูรณ์!$J$22,เพชรบูรณ์!E11:E12)</f>
        <v>20000000</v>
      </c>
      <c r="G8" s="93">
        <f>COUNTIF(เพชรบูรณ์!L11:L12,เพชรบูรณ์!$J$22)</f>
        <v>0</v>
      </c>
      <c r="H8" s="92">
        <f>SUMIF(เพชรบูรณ์!L11:L12,เพชรบูรณ์!$J$22,เพชรบูรณ์!F11:F12)</f>
        <v>0</v>
      </c>
      <c r="I8" s="91">
        <f>COUNTIF(เพชรบูรณ์!M11:M12,เพชรบูรณ์!$J$22)</f>
        <v>1</v>
      </c>
      <c r="J8" s="92">
        <f>SUMIF(เพชรบูรณ์!M11:M12,เพชรบูรณ์!$J$22,เพชรบูรณ์!D11:D12)</f>
        <v>10550000</v>
      </c>
      <c r="K8" s="25"/>
      <c r="L8" s="10"/>
    </row>
    <row r="9" spans="1:12" s="4" customFormat="1" ht="37.5" customHeight="1">
      <c r="A9" s="58">
        <v>3</v>
      </c>
      <c r="B9" s="59" t="s">
        <v>38</v>
      </c>
      <c r="C9" s="91">
        <f>COUNTIF(เพชรบูรณ์!J13:J17,เพชรบูรณ์!$J$22)</f>
        <v>5</v>
      </c>
      <c r="D9" s="92">
        <f>SUMIF(เพชรบูรณ์!J13:J17,เพชรบูรณ์!$J$22,เพชรบูรณ์!D13:D17)</f>
        <v>107000000</v>
      </c>
      <c r="E9" s="91">
        <f>COUNTIF(เพชรบูรณ์!K13:K17,เพชรบูรณ์!$J$22)</f>
        <v>5</v>
      </c>
      <c r="F9" s="92">
        <f>SUMIF(เพชรบูรณ์!K13:K17,เพชรบูรณ์!$J$22,เพชรบูรณ์!E13:E17)</f>
        <v>107000000</v>
      </c>
      <c r="G9" s="93">
        <f>COUNTIF(เพชรบูรณ์!L13:L17,เพชรบูรณ์!$J$22)</f>
        <v>0</v>
      </c>
      <c r="H9" s="92">
        <f>SUMIF(เพชรบูรณ์!L13:L17,เพชรบูรณ์!$J$22,เพชรบูรณ์!F13:F17)</f>
        <v>0</v>
      </c>
      <c r="I9" s="93">
        <f>COUNTIF(เพชรบูรณ์!M13:M17,เพชรบูรณ์!$J$22)</f>
        <v>0</v>
      </c>
      <c r="J9" s="92">
        <f>SUMIF(เพชรบูรณ์!M13:M17,เพชรบูรณ์!$J$22,เพชรบูรณ์!D13:D17)</f>
        <v>0</v>
      </c>
      <c r="K9" s="25"/>
      <c r="L9" s="10"/>
    </row>
    <row r="10" spans="1:12" ht="61.5" customHeight="1">
      <c r="A10" s="58">
        <v>4</v>
      </c>
      <c r="B10" s="59" t="s">
        <v>13</v>
      </c>
      <c r="C10" s="91">
        <f>COUNTIF(เพชรบูรณ์!J18:J19,เพชรบูรณ์!$J$22)</f>
        <v>2</v>
      </c>
      <c r="D10" s="92">
        <f>SUMIF(เพชรบูรณ์!J18:J19,เพชรบูรณ์!$J$22,เพชรบูรณ์!D18:D19)</f>
        <v>22000000</v>
      </c>
      <c r="E10" s="91">
        <f>COUNTIF(เพชรบูรณ์!K18:K19,เพชรบูรณ์!$J$22)</f>
        <v>2</v>
      </c>
      <c r="F10" s="92">
        <f>SUMIF(เพชรบูรณ์!K18:K19,เพชรบูรณ์!$J$22,เพชรบูรณ์!E18:E19)</f>
        <v>22000000</v>
      </c>
      <c r="G10" s="93">
        <f>COUNTIF(เพชรบูรณ์!L18:L19,เพชรบูรณ์!$J$22)</f>
        <v>0</v>
      </c>
      <c r="H10" s="92">
        <f>SUMIF(เพชรบูรณ์!L18:L19,เพชรบูรณ์!$J$22,เพชรบูรณ์!F18:F19)</f>
        <v>0</v>
      </c>
      <c r="I10" s="93">
        <f>COUNTIF(เพชรบูรณ์!M18:M19,เพชรบูรณ์!$J$22)</f>
        <v>0</v>
      </c>
      <c r="J10" s="92">
        <f>SUMIF(เพชรบูรณ์!M18:M19,เพชรบูรณ์!$J$22,เพชรบูรณ์!D18:D19)</f>
        <v>0</v>
      </c>
      <c r="K10" s="25"/>
      <c r="L10" s="10"/>
    </row>
    <row r="11" spans="1:12" ht="37.5" customHeight="1">
      <c r="A11" s="58">
        <v>5</v>
      </c>
      <c r="B11" s="59" t="s">
        <v>14</v>
      </c>
      <c r="C11" s="91">
        <f>COUNTIF(เพชรบูรณ์!J20:J21,เพชรบูรณ์!$J$22)</f>
        <v>2</v>
      </c>
      <c r="D11" s="92">
        <f>SUMIF(เพชรบูรณ์!J20:J21,เพชรบูรณ์!$J$22,เพชรบูรณ์!D20:D21)</f>
        <v>31000000</v>
      </c>
      <c r="E11" s="91">
        <f>COUNTIF(เพชรบูรณ์!K20:K21,เพชรบูรณ์!$J$22)</f>
        <v>2</v>
      </c>
      <c r="F11" s="92">
        <f>SUMIF(เพชรบูรณ์!K20:K21,เพชรบูรณ์!$J$22,เพชรบูรณ์!E20:E21)</f>
        <v>31000000</v>
      </c>
      <c r="G11" s="93">
        <f>COUNTIF(เพชรบูรณ์!L20:L21,เพชรบูรณ์!$J$22)</f>
        <v>0</v>
      </c>
      <c r="H11" s="92">
        <f>SUMIF(เพชรบูรณ์!L20:L21,เพชรบูรณ์!$J$22,เพชรบูรณ์!F20:F21)</f>
        <v>0</v>
      </c>
      <c r="I11" s="93">
        <f>COUNTIF(เพชรบูรณ์!M20:M21,เพชรบูรณ์!$J$22)</f>
        <v>0</v>
      </c>
      <c r="J11" s="92">
        <f>SUMIF(เพชรบูรณ์!M20:M21,เพชรบูรณ์!$J$22,เพชรบูรณ์!D20:D21)</f>
        <v>0</v>
      </c>
      <c r="K11" s="25"/>
      <c r="L11" s="10"/>
    </row>
    <row r="12" spans="1:12" ht="37.5" customHeight="1">
      <c r="A12" s="60"/>
      <c r="B12" s="61" t="s">
        <v>11</v>
      </c>
      <c r="C12" s="99">
        <v>1</v>
      </c>
      <c r="D12" s="98">
        <v>10000000</v>
      </c>
      <c r="E12" s="99">
        <v>1</v>
      </c>
      <c r="F12" s="98">
        <v>10000000</v>
      </c>
      <c r="G12" s="94">
        <v>0</v>
      </c>
      <c r="H12" s="98">
        <v>0</v>
      </c>
      <c r="I12" s="94">
        <v>0</v>
      </c>
      <c r="J12" s="98">
        <v>0</v>
      </c>
    </row>
    <row r="13" spans="1:12" ht="37.5" customHeight="1">
      <c r="A13" s="105" t="s">
        <v>6</v>
      </c>
      <c r="B13" s="105"/>
      <c r="C13" s="95">
        <f>SUM(C7:C12)</f>
        <v>17</v>
      </c>
      <c r="D13" s="96">
        <f>SUM(D7:D12)</f>
        <v>295979000</v>
      </c>
      <c r="E13" s="95">
        <f t="shared" ref="E13:J13" si="0">SUM(E7:E12)</f>
        <v>15</v>
      </c>
      <c r="F13" s="96">
        <f t="shared" si="0"/>
        <v>283429000</v>
      </c>
      <c r="G13" s="97">
        <f t="shared" si="0"/>
        <v>0</v>
      </c>
      <c r="H13" s="96">
        <f t="shared" si="0"/>
        <v>0</v>
      </c>
      <c r="I13" s="95">
        <f t="shared" si="0"/>
        <v>2</v>
      </c>
      <c r="J13" s="96">
        <f t="shared" si="0"/>
        <v>12550000</v>
      </c>
      <c r="K13" s="26">
        <f>F13+H13+J13</f>
        <v>295979000</v>
      </c>
      <c r="L13" s="12"/>
    </row>
    <row r="14" spans="1:12" ht="26.25" customHeight="1">
      <c r="A14" s="112" t="s">
        <v>41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26"/>
      <c r="L14" s="12"/>
    </row>
    <row r="15" spans="1:12" ht="33.75" customHeight="1">
      <c r="A15" s="23"/>
      <c r="B15" s="106"/>
      <c r="C15" s="106"/>
      <c r="D15" s="106"/>
      <c r="E15" s="106"/>
      <c r="F15" s="106"/>
      <c r="G15" s="106"/>
      <c r="H15" s="106"/>
      <c r="I15" s="27"/>
      <c r="J15" s="27"/>
      <c r="K15" s="26"/>
      <c r="L15" s="12"/>
    </row>
    <row r="16" spans="1:12" ht="28.5" customHeight="1">
      <c r="E16" s="14"/>
      <c r="K16" s="11"/>
      <c r="L16" s="12"/>
    </row>
    <row r="17" spans="1:12" ht="37.5" customHeight="1">
      <c r="K17" s="11"/>
      <c r="L17" s="12"/>
    </row>
    <row r="18" spans="1:12">
      <c r="A18" s="2"/>
      <c r="B18" s="2"/>
      <c r="C18" s="2"/>
      <c r="D18" s="3"/>
      <c r="E18" s="2"/>
      <c r="F18" s="3"/>
      <c r="G18" s="2"/>
      <c r="H18" s="3"/>
      <c r="I18" s="2"/>
      <c r="J18" s="3"/>
    </row>
    <row r="19" spans="1:12" s="9" customFormat="1">
      <c r="A19" s="5"/>
      <c r="B19" s="5"/>
      <c r="C19" s="5"/>
      <c r="D19" s="6"/>
      <c r="E19" s="7"/>
      <c r="F19" s="8"/>
      <c r="G19" s="7"/>
      <c r="H19" s="8"/>
      <c r="I19" s="7"/>
      <c r="J19" s="8"/>
    </row>
  </sheetData>
  <mergeCells count="10">
    <mergeCell ref="B2:J2"/>
    <mergeCell ref="I4:J5"/>
    <mergeCell ref="A13:B13"/>
    <mergeCell ref="B15:H15"/>
    <mergeCell ref="A4:A6"/>
    <mergeCell ref="B4:B6"/>
    <mergeCell ref="C4:D5"/>
    <mergeCell ref="A14:J14"/>
    <mergeCell ref="E4:F5"/>
    <mergeCell ref="G4:H5"/>
  </mergeCells>
  <printOptions horizontalCentered="1"/>
  <pageMargins left="0.23622047244094499" right="0.23622047244094499" top="1.14173228346457" bottom="0.59055118110236204" header="0.31496062992126" footer="0.31496062992126"/>
  <pageSetup paperSize="9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139"/>
  <sheetViews>
    <sheetView showGridLines="0" view="pageBreakPreview" topLeftCell="C10" zoomScale="90" zoomScaleSheetLayoutView="90" workbookViewId="0">
      <selection activeCell="F28" sqref="F28"/>
    </sheetView>
  </sheetViews>
  <sheetFormatPr defaultColWidth="9.125" defaultRowHeight="14.25"/>
  <cols>
    <col min="1" max="1" width="4.625" style="22" customWidth="1"/>
    <col min="2" max="2" width="20.625" style="17" customWidth="1"/>
    <col min="3" max="3" width="30.625" style="17" customWidth="1"/>
    <col min="4" max="4" width="12.625" style="17" customWidth="1"/>
    <col min="5" max="5" width="12.75" style="70" customWidth="1"/>
    <col min="6" max="6" width="11.375" style="70" customWidth="1"/>
    <col min="7" max="7" width="9.375" style="43" customWidth="1"/>
    <col min="8" max="8" width="35.625" style="17" customWidth="1"/>
    <col min="9" max="9" width="9.375" style="22" customWidth="1"/>
    <col min="10" max="10" width="9.125" style="17"/>
    <col min="11" max="11" width="12.125" style="17" customWidth="1"/>
    <col min="12" max="13" width="9.125" style="17"/>
    <col min="14" max="14" width="9.375" style="22" customWidth="1"/>
    <col min="15" max="16384" width="9.125" style="17"/>
  </cols>
  <sheetData>
    <row r="1" spans="1:14">
      <c r="A1" s="18" t="s">
        <v>0</v>
      </c>
      <c r="C1" s="18"/>
      <c r="D1" s="19"/>
      <c r="E1" s="66"/>
      <c r="F1" s="66"/>
      <c r="G1" s="18"/>
      <c r="H1" s="34"/>
      <c r="I1" s="18"/>
      <c r="N1" s="18"/>
    </row>
    <row r="2" spans="1:14">
      <c r="A2" s="18" t="s">
        <v>7</v>
      </c>
      <c r="C2" s="18"/>
      <c r="D2" s="19"/>
      <c r="E2" s="67"/>
      <c r="F2" s="67"/>
      <c r="G2" s="38"/>
      <c r="H2" s="34"/>
      <c r="I2" s="18"/>
      <c r="N2" s="18"/>
    </row>
    <row r="3" spans="1:14">
      <c r="A3" s="20"/>
      <c r="C3" s="20"/>
      <c r="D3" s="19"/>
      <c r="E3" s="68"/>
      <c r="F3" s="68"/>
      <c r="G3" s="39"/>
      <c r="H3" s="34"/>
      <c r="I3" s="20"/>
      <c r="N3" s="20"/>
    </row>
    <row r="4" spans="1:14" ht="14.25" customHeight="1">
      <c r="A4" s="123" t="s">
        <v>10</v>
      </c>
      <c r="B4" s="117" t="s">
        <v>1</v>
      </c>
      <c r="C4" s="117" t="s">
        <v>8</v>
      </c>
      <c r="D4" s="124" t="s">
        <v>35</v>
      </c>
      <c r="E4" s="120" t="s">
        <v>65</v>
      </c>
      <c r="F4" s="120" t="s">
        <v>44</v>
      </c>
      <c r="G4" s="118" t="s">
        <v>64</v>
      </c>
      <c r="H4" s="125" t="s">
        <v>37</v>
      </c>
      <c r="I4" s="116" t="s">
        <v>62</v>
      </c>
      <c r="J4" s="124" t="s">
        <v>35</v>
      </c>
      <c r="K4" s="120" t="s">
        <v>43</v>
      </c>
      <c r="L4" s="120" t="s">
        <v>44</v>
      </c>
      <c r="M4" s="118" t="s">
        <v>63</v>
      </c>
      <c r="N4" s="116" t="s">
        <v>66</v>
      </c>
    </row>
    <row r="5" spans="1:14" ht="32.25" customHeight="1">
      <c r="A5" s="123"/>
      <c r="B5" s="117"/>
      <c r="C5" s="117"/>
      <c r="D5" s="124"/>
      <c r="E5" s="121"/>
      <c r="F5" s="121"/>
      <c r="G5" s="119"/>
      <c r="H5" s="125"/>
      <c r="I5" s="116"/>
      <c r="J5" s="124"/>
      <c r="K5" s="121"/>
      <c r="L5" s="121"/>
      <c r="M5" s="119"/>
      <c r="N5" s="116"/>
    </row>
    <row r="6" spans="1:14" ht="90" customHeight="1">
      <c r="A6" s="29">
        <v>1</v>
      </c>
      <c r="B6" s="30" t="s">
        <v>20</v>
      </c>
      <c r="C6" s="80" t="s">
        <v>17</v>
      </c>
      <c r="D6" s="49">
        <v>34300000</v>
      </c>
      <c r="E6" s="49">
        <v>34300000</v>
      </c>
      <c r="F6" s="73">
        <v>0</v>
      </c>
      <c r="G6" s="40"/>
      <c r="H6" s="81" t="s">
        <v>48</v>
      </c>
      <c r="I6" s="29">
        <v>1</v>
      </c>
      <c r="J6" s="74" t="s">
        <v>46</v>
      </c>
      <c r="K6" s="74" t="s">
        <v>46</v>
      </c>
      <c r="M6" s="40"/>
      <c r="N6" s="29">
        <v>1</v>
      </c>
    </row>
    <row r="7" spans="1:14" ht="97.5" customHeight="1">
      <c r="A7" s="31">
        <v>2</v>
      </c>
      <c r="B7" s="32"/>
      <c r="C7" s="82" t="s">
        <v>15</v>
      </c>
      <c r="D7" s="33">
        <v>43639000</v>
      </c>
      <c r="E7" s="33">
        <v>43639000</v>
      </c>
      <c r="F7" s="69">
        <v>0</v>
      </c>
      <c r="G7" s="42"/>
      <c r="H7" s="83" t="s">
        <v>49</v>
      </c>
      <c r="I7" s="31">
        <v>3</v>
      </c>
      <c r="J7" s="74" t="s">
        <v>46</v>
      </c>
      <c r="K7" s="74" t="s">
        <v>46</v>
      </c>
      <c r="M7" s="42"/>
      <c r="N7" s="31">
        <v>3</v>
      </c>
    </row>
    <row r="8" spans="1:14" ht="65.099999999999994" customHeight="1">
      <c r="A8" s="31">
        <v>3</v>
      </c>
      <c r="B8" s="32"/>
      <c r="C8" s="82" t="s">
        <v>16</v>
      </c>
      <c r="D8" s="33">
        <v>10490000</v>
      </c>
      <c r="E8" s="33">
        <v>10490000</v>
      </c>
      <c r="F8" s="69">
        <v>0</v>
      </c>
      <c r="G8" s="41"/>
      <c r="H8" s="84" t="s">
        <v>50</v>
      </c>
      <c r="I8" s="31">
        <v>8</v>
      </c>
      <c r="J8" s="74" t="s">
        <v>46</v>
      </c>
      <c r="K8" s="74" t="s">
        <v>46</v>
      </c>
      <c r="M8" s="41"/>
      <c r="N8" s="31">
        <v>8</v>
      </c>
    </row>
    <row r="9" spans="1:14" ht="96.75" customHeight="1">
      <c r="A9" s="31">
        <v>4</v>
      </c>
      <c r="B9" s="32"/>
      <c r="C9" s="82" t="s">
        <v>19</v>
      </c>
      <c r="D9" s="33">
        <v>5000000</v>
      </c>
      <c r="E9" s="33">
        <v>5000000</v>
      </c>
      <c r="F9" s="69">
        <v>0</v>
      </c>
      <c r="G9" s="74"/>
      <c r="H9" s="83" t="s">
        <v>51</v>
      </c>
      <c r="I9" s="31">
        <v>10</v>
      </c>
      <c r="J9" s="74" t="s">
        <v>46</v>
      </c>
      <c r="K9" s="74" t="s">
        <v>46</v>
      </c>
      <c r="M9" s="74"/>
      <c r="N9" s="31">
        <v>10</v>
      </c>
    </row>
    <row r="10" spans="1:14" ht="76.5" customHeight="1">
      <c r="A10" s="31">
        <v>5</v>
      </c>
      <c r="B10" s="32"/>
      <c r="C10" s="82" t="s">
        <v>18</v>
      </c>
      <c r="D10" s="33">
        <v>2000000</v>
      </c>
      <c r="E10" s="69">
        <v>0</v>
      </c>
      <c r="F10" s="69">
        <v>0</v>
      </c>
      <c r="G10" s="74" t="s">
        <v>46</v>
      </c>
      <c r="H10" s="83" t="s">
        <v>52</v>
      </c>
      <c r="I10" s="31"/>
      <c r="J10" s="74" t="s">
        <v>46</v>
      </c>
      <c r="K10" s="69"/>
      <c r="M10" s="74" t="s">
        <v>46</v>
      </c>
      <c r="N10" s="31">
        <v>13</v>
      </c>
    </row>
    <row r="11" spans="1:14" ht="88.5" customHeight="1">
      <c r="A11" s="31">
        <v>6</v>
      </c>
      <c r="B11" s="32" t="s">
        <v>23</v>
      </c>
      <c r="C11" s="82" t="s">
        <v>21</v>
      </c>
      <c r="D11" s="33">
        <v>20000000</v>
      </c>
      <c r="E11" s="33">
        <v>20000000</v>
      </c>
      <c r="F11" s="69">
        <v>0</v>
      </c>
      <c r="G11" s="74"/>
      <c r="H11" s="84" t="s">
        <v>53</v>
      </c>
      <c r="I11" s="31">
        <v>7</v>
      </c>
      <c r="J11" s="74" t="s">
        <v>46</v>
      </c>
      <c r="K11" s="74" t="s">
        <v>46</v>
      </c>
      <c r="M11" s="74"/>
      <c r="N11" s="31">
        <v>7</v>
      </c>
    </row>
    <row r="12" spans="1:14" ht="105" customHeight="1">
      <c r="A12" s="31">
        <v>7</v>
      </c>
      <c r="B12" s="32"/>
      <c r="C12" s="82" t="s">
        <v>22</v>
      </c>
      <c r="D12" s="33">
        <v>10550000</v>
      </c>
      <c r="E12" s="69">
        <v>0</v>
      </c>
      <c r="F12" s="69">
        <v>0</v>
      </c>
      <c r="G12" s="74" t="s">
        <v>46</v>
      </c>
      <c r="H12" s="84" t="s">
        <v>54</v>
      </c>
      <c r="I12" s="31"/>
      <c r="J12" s="74" t="s">
        <v>46</v>
      </c>
      <c r="K12" s="69">
        <v>0</v>
      </c>
      <c r="M12" s="74" t="s">
        <v>46</v>
      </c>
      <c r="N12" s="31">
        <v>14</v>
      </c>
    </row>
    <row r="13" spans="1:14" ht="99.95" customHeight="1">
      <c r="A13" s="31">
        <v>8</v>
      </c>
      <c r="B13" s="32" t="s">
        <v>24</v>
      </c>
      <c r="C13" s="82" t="s">
        <v>25</v>
      </c>
      <c r="D13" s="33">
        <v>45000000</v>
      </c>
      <c r="E13" s="33">
        <v>45000000</v>
      </c>
      <c r="F13" s="69">
        <v>0</v>
      </c>
      <c r="G13" s="74"/>
      <c r="H13" s="83" t="s">
        <v>55</v>
      </c>
      <c r="I13" s="31">
        <v>2</v>
      </c>
      <c r="J13" s="74" t="s">
        <v>46</v>
      </c>
      <c r="K13" s="74" t="s">
        <v>46</v>
      </c>
      <c r="M13" s="74"/>
      <c r="N13" s="31">
        <v>2</v>
      </c>
    </row>
    <row r="14" spans="1:14" ht="129.94999999999999" customHeight="1">
      <c r="A14" s="31">
        <v>9</v>
      </c>
      <c r="B14" s="32"/>
      <c r="C14" s="82" t="s">
        <v>42</v>
      </c>
      <c r="D14" s="33">
        <v>15000000</v>
      </c>
      <c r="E14" s="33">
        <v>15000000</v>
      </c>
      <c r="F14" s="69">
        <v>0</v>
      </c>
      <c r="G14" s="74"/>
      <c r="H14" s="83" t="s">
        <v>56</v>
      </c>
      <c r="I14" s="31">
        <v>4</v>
      </c>
      <c r="J14" s="74" t="s">
        <v>46</v>
      </c>
      <c r="K14" s="74" t="s">
        <v>46</v>
      </c>
      <c r="M14" s="74"/>
      <c r="N14" s="31">
        <v>4</v>
      </c>
    </row>
    <row r="15" spans="1:14" ht="99" customHeight="1">
      <c r="A15" s="31">
        <v>10</v>
      </c>
      <c r="B15" s="32"/>
      <c r="C15" s="82" t="s">
        <v>26</v>
      </c>
      <c r="D15" s="33">
        <v>12000000</v>
      </c>
      <c r="E15" s="33">
        <v>12000000</v>
      </c>
      <c r="F15" s="69">
        <v>0</v>
      </c>
      <c r="G15" s="74"/>
      <c r="H15" s="83" t="s">
        <v>69</v>
      </c>
      <c r="I15" s="31">
        <v>6</v>
      </c>
      <c r="J15" s="74" t="s">
        <v>46</v>
      </c>
      <c r="K15" s="74" t="s">
        <v>46</v>
      </c>
      <c r="M15" s="74"/>
      <c r="N15" s="31">
        <v>6</v>
      </c>
    </row>
    <row r="16" spans="1:14" ht="115.5" customHeight="1">
      <c r="A16" s="31">
        <v>11</v>
      </c>
      <c r="B16" s="32"/>
      <c r="C16" s="82" t="s">
        <v>45</v>
      </c>
      <c r="D16" s="33">
        <v>30000000</v>
      </c>
      <c r="E16" s="33">
        <v>30000000</v>
      </c>
      <c r="F16" s="69">
        <v>0</v>
      </c>
      <c r="G16" s="74"/>
      <c r="H16" s="83" t="s">
        <v>57</v>
      </c>
      <c r="I16" s="31">
        <v>9</v>
      </c>
      <c r="J16" s="74" t="s">
        <v>46</v>
      </c>
      <c r="K16" s="74" t="s">
        <v>46</v>
      </c>
      <c r="M16" s="74"/>
      <c r="N16" s="31">
        <v>9</v>
      </c>
    </row>
    <row r="17" spans="1:14" s="85" customFormat="1" ht="53.25" customHeight="1">
      <c r="A17" s="31">
        <v>12</v>
      </c>
      <c r="B17" s="32"/>
      <c r="C17" s="82" t="s">
        <v>27</v>
      </c>
      <c r="D17" s="33">
        <v>5000000</v>
      </c>
      <c r="E17" s="33">
        <v>5000000</v>
      </c>
      <c r="F17" s="69">
        <v>0</v>
      </c>
      <c r="G17" s="74"/>
      <c r="H17" s="84" t="s">
        <v>58</v>
      </c>
      <c r="I17" s="31">
        <v>13</v>
      </c>
      <c r="J17" s="74" t="s">
        <v>46</v>
      </c>
      <c r="K17" s="74" t="s">
        <v>46</v>
      </c>
      <c r="M17" s="74"/>
      <c r="N17" s="31">
        <v>15</v>
      </c>
    </row>
    <row r="18" spans="1:14" ht="88.5" customHeight="1">
      <c r="A18" s="31">
        <v>13</v>
      </c>
      <c r="B18" s="32" t="s">
        <v>40</v>
      </c>
      <c r="C18" s="82" t="s">
        <v>28</v>
      </c>
      <c r="D18" s="33">
        <v>10000000</v>
      </c>
      <c r="E18" s="33">
        <v>10000000</v>
      </c>
      <c r="F18" s="69">
        <v>0</v>
      </c>
      <c r="G18" s="74"/>
      <c r="H18" s="84" t="s">
        <v>59</v>
      </c>
      <c r="I18" s="31">
        <v>5</v>
      </c>
      <c r="J18" s="74" t="s">
        <v>46</v>
      </c>
      <c r="K18" s="74" t="s">
        <v>46</v>
      </c>
      <c r="M18" s="74"/>
      <c r="N18" s="31">
        <v>5</v>
      </c>
    </row>
    <row r="19" spans="1:14" ht="80.099999999999994" customHeight="1">
      <c r="A19" s="31">
        <v>14</v>
      </c>
      <c r="B19" s="32"/>
      <c r="C19" s="82" t="s">
        <v>29</v>
      </c>
      <c r="D19" s="33">
        <v>12000000</v>
      </c>
      <c r="E19" s="33">
        <v>12000000</v>
      </c>
      <c r="F19" s="69">
        <v>0</v>
      </c>
      <c r="G19" s="74"/>
      <c r="H19" s="84" t="s">
        <v>60</v>
      </c>
      <c r="I19" s="31">
        <v>14</v>
      </c>
      <c r="J19" s="74" t="s">
        <v>46</v>
      </c>
      <c r="K19" s="74" t="s">
        <v>46</v>
      </c>
      <c r="M19" s="74"/>
      <c r="N19" s="31">
        <v>16</v>
      </c>
    </row>
    <row r="20" spans="1:14" s="86" customFormat="1" ht="60" customHeight="1">
      <c r="A20" s="31">
        <v>15</v>
      </c>
      <c r="B20" s="32" t="s">
        <v>32</v>
      </c>
      <c r="C20" s="82" t="s">
        <v>30</v>
      </c>
      <c r="D20" s="33">
        <v>11000000</v>
      </c>
      <c r="E20" s="33">
        <v>11000000</v>
      </c>
      <c r="F20" s="69">
        <v>0</v>
      </c>
      <c r="G20" s="74"/>
      <c r="H20" s="84" t="s">
        <v>68</v>
      </c>
      <c r="I20" s="31">
        <v>11</v>
      </c>
      <c r="J20" s="74" t="s">
        <v>46</v>
      </c>
      <c r="K20" s="74" t="s">
        <v>46</v>
      </c>
      <c r="M20" s="74"/>
      <c r="N20" s="31">
        <v>11</v>
      </c>
    </row>
    <row r="21" spans="1:14" s="85" customFormat="1" ht="80.099999999999994" customHeight="1">
      <c r="A21" s="75">
        <v>16</v>
      </c>
      <c r="B21" s="76"/>
      <c r="C21" s="87" t="s">
        <v>31</v>
      </c>
      <c r="D21" s="88">
        <v>20000000</v>
      </c>
      <c r="E21" s="88">
        <v>20000000</v>
      </c>
      <c r="F21" s="77">
        <v>0</v>
      </c>
      <c r="G21" s="78"/>
      <c r="H21" s="89" t="s">
        <v>61</v>
      </c>
      <c r="I21" s="75">
        <v>12</v>
      </c>
      <c r="J21" s="74" t="s">
        <v>46</v>
      </c>
      <c r="K21" s="74" t="s">
        <v>46</v>
      </c>
      <c r="M21" s="78"/>
      <c r="N21" s="75">
        <v>12</v>
      </c>
    </row>
    <row r="22" spans="1:14" s="36" customFormat="1" ht="39" customHeight="1">
      <c r="A22" s="44"/>
      <c r="B22" s="122" t="s">
        <v>11</v>
      </c>
      <c r="C22" s="122"/>
      <c r="D22" s="45">
        <v>10000000</v>
      </c>
      <c r="E22" s="45">
        <v>10000000</v>
      </c>
      <c r="F22" s="79"/>
      <c r="G22" s="46"/>
      <c r="H22" s="65"/>
      <c r="I22" s="47"/>
      <c r="J22" s="74" t="s">
        <v>46</v>
      </c>
      <c r="K22" s="79"/>
      <c r="N22" s="47"/>
    </row>
    <row r="23" spans="1:14" ht="31.5" customHeight="1" thickBot="1">
      <c r="A23" s="15"/>
      <c r="B23" s="21"/>
      <c r="C23" s="16"/>
      <c r="D23" s="48">
        <f>SUM(D6:D22)</f>
        <v>295979000</v>
      </c>
      <c r="E23" s="48">
        <f>SUM(E6:E22)</f>
        <v>283429000</v>
      </c>
      <c r="F23" s="48">
        <f>SUM(F6:F22)</f>
        <v>0</v>
      </c>
      <c r="H23" s="35"/>
      <c r="I23" s="15"/>
      <c r="N23" s="15"/>
    </row>
    <row r="24" spans="1:14" ht="40.5" customHeight="1" thickTop="1">
      <c r="A24" s="15"/>
      <c r="B24" s="21"/>
      <c r="C24" s="16"/>
      <c r="D24" s="43"/>
      <c r="E24" s="35"/>
      <c r="F24" s="15"/>
      <c r="G24" s="17"/>
      <c r="I24" s="17"/>
      <c r="N24" s="17"/>
    </row>
    <row r="25" spans="1:14" ht="43.5" hidden="1" customHeight="1">
      <c r="C25" s="37" t="s">
        <v>36</v>
      </c>
      <c r="D25" s="50"/>
      <c r="E25" s="17"/>
      <c r="F25" s="22"/>
      <c r="G25" s="17"/>
      <c r="I25" s="17"/>
      <c r="N25" s="17"/>
    </row>
    <row r="26" spans="1:14" ht="43.5" hidden="1" customHeight="1">
      <c r="C26" s="37" t="s">
        <v>33</v>
      </c>
      <c r="D26" s="50"/>
      <c r="E26" s="17"/>
      <c r="F26" s="22"/>
      <c r="G26" s="17"/>
      <c r="I26" s="17"/>
      <c r="N26" s="17"/>
    </row>
    <row r="27" spans="1:14" ht="43.5" hidden="1" customHeight="1">
      <c r="C27" s="37" t="s">
        <v>34</v>
      </c>
      <c r="D27" s="50" t="e">
        <f>SUM(#REF!)</f>
        <v>#REF!</v>
      </c>
      <c r="E27" s="17"/>
      <c r="F27" s="22"/>
      <c r="G27" s="17"/>
      <c r="I27" s="17"/>
      <c r="N27" s="17"/>
    </row>
    <row r="28" spans="1:14" ht="40.5" customHeight="1">
      <c r="D28" s="43"/>
      <c r="E28" s="17"/>
      <c r="F28" s="22"/>
      <c r="G28" s="17"/>
      <c r="I28" s="17"/>
      <c r="N28" s="17"/>
    </row>
    <row r="29" spans="1:14" ht="40.5" customHeight="1">
      <c r="E29" s="71"/>
      <c r="F29" s="71"/>
    </row>
    <row r="30" spans="1:14" ht="40.5" customHeight="1">
      <c r="E30" s="71"/>
      <c r="F30" s="71"/>
    </row>
    <row r="31" spans="1:14" ht="40.5" customHeight="1"/>
    <row r="32" spans="1:14" ht="40.5" customHeight="1">
      <c r="E32" s="72"/>
      <c r="F32" s="72"/>
    </row>
    <row r="33" spans="1:14" ht="40.5" customHeight="1">
      <c r="E33" s="72"/>
      <c r="F33" s="72"/>
    </row>
    <row r="34" spans="1:14" ht="50.25" customHeight="1"/>
    <row r="35" spans="1:14" ht="42" customHeight="1"/>
    <row r="36" spans="1:14" s="85" customFormat="1" ht="42" customHeight="1">
      <c r="A36" s="22"/>
      <c r="B36" s="17"/>
      <c r="C36" s="17"/>
      <c r="D36" s="17"/>
      <c r="E36" s="70"/>
      <c r="F36" s="70"/>
      <c r="G36" s="43"/>
      <c r="H36" s="17"/>
      <c r="I36" s="22"/>
      <c r="N36" s="22"/>
    </row>
    <row r="37" spans="1:14" ht="42" customHeight="1"/>
    <row r="38" spans="1:14" s="85" customFormat="1" ht="42" customHeight="1">
      <c r="A38" s="22"/>
      <c r="B38" s="17"/>
      <c r="C38" s="17"/>
      <c r="D38" s="17"/>
      <c r="E38" s="70"/>
      <c r="F38" s="70"/>
      <c r="G38" s="43"/>
      <c r="H38" s="17"/>
      <c r="I38" s="22"/>
      <c r="N38" s="22"/>
    </row>
    <row r="39" spans="1:14" ht="51.75" customHeight="1"/>
    <row r="40" spans="1:14" ht="43.5" customHeight="1"/>
    <row r="41" spans="1:14" ht="37.5" customHeight="1"/>
    <row r="42" spans="1:14" ht="53.25" customHeight="1"/>
    <row r="43" spans="1:14" ht="52.5" customHeight="1"/>
    <row r="44" spans="1:14" ht="52.5" customHeight="1"/>
    <row r="45" spans="1:14" ht="44.25" customHeight="1"/>
    <row r="46" spans="1:14" ht="44.25" customHeight="1"/>
    <row r="47" spans="1:14" ht="52.5" customHeight="1"/>
    <row r="48" spans="1:14" ht="63" customHeight="1"/>
    <row r="49" spans="1:14" ht="44.25" customHeight="1"/>
    <row r="50" spans="1:14" ht="44.25" customHeight="1"/>
    <row r="51" spans="1:14" ht="42.75" customHeight="1"/>
    <row r="52" spans="1:14" s="85" customFormat="1" ht="42.75" customHeight="1">
      <c r="A52" s="22"/>
      <c r="B52" s="17"/>
      <c r="C52" s="17"/>
      <c r="D52" s="17"/>
      <c r="E52" s="70"/>
      <c r="F52" s="70"/>
      <c r="G52" s="43"/>
      <c r="H52" s="17"/>
      <c r="I52" s="22"/>
      <c r="N52" s="22"/>
    </row>
    <row r="53" spans="1:14" ht="42.75" customHeight="1"/>
    <row r="54" spans="1:14" ht="42.75" customHeight="1"/>
    <row r="55" spans="1:14" ht="42.75" customHeight="1"/>
    <row r="56" spans="1:14" ht="39.75" customHeight="1"/>
    <row r="57" spans="1:14" ht="39.75" customHeight="1"/>
    <row r="58" spans="1:14" s="85" customFormat="1" ht="43.5" customHeight="1">
      <c r="A58" s="22"/>
      <c r="B58" s="17"/>
      <c r="C58" s="17"/>
      <c r="D58" s="17"/>
      <c r="E58" s="70"/>
      <c r="F58" s="70"/>
      <c r="G58" s="43"/>
      <c r="H58" s="17"/>
      <c r="I58" s="22"/>
      <c r="N58" s="22"/>
    </row>
    <row r="59" spans="1:14" ht="43.5" customHeight="1"/>
    <row r="60" spans="1:14" ht="39.75" customHeight="1"/>
    <row r="61" spans="1:14" ht="47.25" customHeight="1"/>
    <row r="62" spans="1:14" ht="47.25" customHeight="1"/>
    <row r="63" spans="1:14" ht="44.25" customHeight="1"/>
    <row r="64" spans="1:14" ht="44.25" customHeight="1"/>
    <row r="65" ht="44.25" customHeight="1"/>
    <row r="66" ht="44.25" customHeight="1"/>
    <row r="67" ht="44.25" customHeight="1"/>
    <row r="68" ht="44.25" customHeight="1"/>
    <row r="69" ht="44.25" customHeight="1"/>
    <row r="70" ht="44.25" customHeight="1"/>
    <row r="71" ht="38.25" customHeight="1"/>
    <row r="72" ht="38.25" customHeight="1"/>
    <row r="73" ht="38.25" customHeight="1"/>
    <row r="74" ht="38.25" customHeight="1"/>
    <row r="75" ht="38.25" customHeight="1"/>
    <row r="76" ht="38.25" customHeight="1"/>
    <row r="77" ht="38.25" customHeight="1"/>
    <row r="78" ht="49.5" customHeight="1"/>
    <row r="79" ht="48.75" customHeight="1"/>
    <row r="80" ht="48.75" customHeight="1"/>
    <row r="81" spans="1:14" ht="48.75" customHeight="1"/>
    <row r="82" spans="1:14" ht="35.25" customHeight="1"/>
    <row r="83" spans="1:14" ht="35.25" customHeight="1"/>
    <row r="84" spans="1:14" ht="43.5" customHeight="1"/>
    <row r="85" spans="1:14" ht="43.5" customHeight="1"/>
    <row r="86" spans="1:14" ht="43.5" customHeight="1"/>
    <row r="87" spans="1:14" ht="50.25" customHeight="1"/>
    <row r="88" spans="1:14" ht="50.25" customHeight="1"/>
    <row r="89" spans="1:14" s="85" customFormat="1" ht="50.25" customHeight="1">
      <c r="A89" s="22"/>
      <c r="B89" s="17"/>
      <c r="C89" s="17"/>
      <c r="D89" s="17"/>
      <c r="E89" s="70"/>
      <c r="F89" s="70"/>
      <c r="G89" s="43"/>
      <c r="H89" s="17"/>
      <c r="I89" s="22"/>
      <c r="N89" s="22"/>
    </row>
    <row r="90" spans="1:14" ht="50.25" customHeight="1"/>
    <row r="91" spans="1:14" ht="55.5" customHeight="1"/>
    <row r="92" spans="1:14" ht="50.25" customHeight="1"/>
    <row r="93" spans="1:14" ht="50.25" customHeight="1"/>
    <row r="94" spans="1:14" ht="36" customHeight="1"/>
    <row r="95" spans="1:14" ht="36" customHeight="1"/>
    <row r="96" spans="1:14" ht="36" customHeight="1"/>
    <row r="97" spans="1:14" ht="36" customHeight="1"/>
    <row r="98" spans="1:14" ht="36" customHeight="1"/>
    <row r="99" spans="1:14" ht="40.5" customHeight="1"/>
    <row r="100" spans="1:14" ht="36.75" customHeight="1"/>
    <row r="101" spans="1:14" ht="36.75" customHeight="1"/>
    <row r="102" spans="1:14" s="85" customFormat="1" ht="36.75" customHeight="1">
      <c r="A102" s="22"/>
      <c r="B102" s="17"/>
      <c r="C102" s="17"/>
      <c r="D102" s="17"/>
      <c r="E102" s="70"/>
      <c r="F102" s="70"/>
      <c r="G102" s="43"/>
      <c r="H102" s="17"/>
      <c r="I102" s="22"/>
      <c r="N102" s="22"/>
    </row>
    <row r="103" spans="1:14" ht="57.75" customHeight="1"/>
    <row r="104" spans="1:14" s="85" customFormat="1" ht="42.75" customHeight="1">
      <c r="A104" s="22"/>
      <c r="B104" s="17"/>
      <c r="C104" s="17"/>
      <c r="D104" s="17"/>
      <c r="E104" s="70"/>
      <c r="F104" s="70"/>
      <c r="G104" s="43"/>
      <c r="H104" s="17"/>
      <c r="I104" s="22"/>
      <c r="N104" s="22"/>
    </row>
    <row r="105" spans="1:14" ht="42.75" customHeight="1"/>
    <row r="106" spans="1:14" ht="36.75" customHeight="1"/>
    <row r="107" spans="1:14" ht="36.75" customHeight="1"/>
    <row r="108" spans="1:14" ht="36.75" customHeight="1"/>
    <row r="109" spans="1:14" ht="36.75" customHeight="1"/>
    <row r="110" spans="1:14" s="85" customFormat="1" ht="36.75" customHeight="1">
      <c r="A110" s="22"/>
      <c r="B110" s="17"/>
      <c r="C110" s="17"/>
      <c r="D110" s="17"/>
      <c r="E110" s="70"/>
      <c r="F110" s="70"/>
      <c r="G110" s="43"/>
      <c r="H110" s="17"/>
      <c r="I110" s="22"/>
      <c r="N110" s="22"/>
    </row>
    <row r="111" spans="1:14" ht="45" customHeight="1"/>
    <row r="112" spans="1:14" ht="45" customHeight="1"/>
    <row r="113" ht="45" customHeight="1"/>
    <row r="114" ht="45" customHeight="1"/>
    <row r="115" ht="45" customHeight="1"/>
    <row r="116" ht="43.5" customHeight="1"/>
    <row r="117" ht="43.5" customHeight="1"/>
    <row r="118" ht="35.25" customHeight="1"/>
    <row r="119" ht="35.25" customHeight="1"/>
    <row r="120" ht="35.25" customHeight="1"/>
    <row r="121" ht="58.5" customHeight="1"/>
    <row r="122" ht="32.25" customHeight="1"/>
    <row r="123" ht="48.75" customHeight="1"/>
    <row r="124" ht="45" customHeight="1"/>
    <row r="125" ht="41.25" customHeight="1"/>
    <row r="126" ht="41.25" customHeight="1"/>
    <row r="127" ht="41.25" customHeight="1"/>
    <row r="128" ht="41.25" customHeight="1"/>
    <row r="129" spans="1:14" ht="50.25" customHeight="1"/>
    <row r="130" spans="1:14" ht="66.75" customHeight="1"/>
    <row r="131" spans="1:14" ht="39.75" customHeight="1"/>
    <row r="132" spans="1:14" ht="56.25" customHeight="1"/>
    <row r="133" spans="1:14" ht="39.75" customHeight="1"/>
    <row r="134" spans="1:14" ht="39.75" customHeight="1"/>
    <row r="135" spans="1:14" ht="39.75" customHeight="1"/>
    <row r="136" spans="1:14" ht="39.75" customHeight="1"/>
    <row r="137" spans="1:14" s="36" customFormat="1" ht="44.25" customHeight="1">
      <c r="A137" s="22"/>
      <c r="B137" s="17"/>
      <c r="C137" s="17"/>
      <c r="D137" s="17"/>
      <c r="E137" s="70"/>
      <c r="F137" s="70"/>
      <c r="G137" s="43"/>
      <c r="H137" s="17"/>
      <c r="I137" s="22"/>
      <c r="N137" s="22"/>
    </row>
    <row r="138" spans="1:14" ht="19.5" customHeight="1"/>
    <row r="139" spans="1:14" ht="32.1" customHeight="1"/>
  </sheetData>
  <sortState ref="B13:I17">
    <sortCondition ref="F13:F17"/>
  </sortState>
  <mergeCells count="15">
    <mergeCell ref="N4:N5"/>
    <mergeCell ref="J4:J5"/>
    <mergeCell ref="K4:K5"/>
    <mergeCell ref="L4:L5"/>
    <mergeCell ref="M4:M5"/>
    <mergeCell ref="B22:C22"/>
    <mergeCell ref="A4:A5"/>
    <mergeCell ref="C4:C5"/>
    <mergeCell ref="D4:D5"/>
    <mergeCell ref="H4:H5"/>
    <mergeCell ref="I4:I5"/>
    <mergeCell ref="B4:B5"/>
    <mergeCell ref="G4:G5"/>
    <mergeCell ref="E4:E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>
    <oddFooter>&amp;C&amp;8รายละเอียด &amp;A  หน้า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เพชรบูรณ์</vt:lpstr>
      <vt:lpstr>เพชรบูรณ์</vt:lpstr>
      <vt:lpstr>เพชรบูรณ์!Print_Area</vt:lpstr>
      <vt:lpstr>'สรุป เพชรบูรณ์'!Print_Area</vt:lpstr>
      <vt:lpstr>เพชรบูรณ์!Print_Titles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nikorn</cp:lastModifiedBy>
  <cp:lastPrinted>2011-09-14T11:27:00Z</cp:lastPrinted>
  <dcterms:created xsi:type="dcterms:W3CDTF">2009-12-14T05:52:21Z</dcterms:created>
  <dcterms:modified xsi:type="dcterms:W3CDTF">2011-09-30T04:51:43Z</dcterms:modified>
</cp:coreProperties>
</file>