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5480" windowHeight="11640"/>
  </bookViews>
  <sheets>
    <sheet name="สรุป ลำพูน" sheetId="5" r:id="rId1"/>
    <sheet name="รายละเอียด ลำพูน" sheetId="9" r:id="rId2"/>
  </sheets>
  <definedNames>
    <definedName name="_xlnm.Print_Area" localSheetId="1">'รายละเอียด ลำพูน'!$A$1:$I$42</definedName>
    <definedName name="_xlnm.Print_Area" localSheetId="0">'สรุป ลำพูน'!$A$1:$J$14</definedName>
    <definedName name="_xlnm.Print_Titles" localSheetId="1">'รายละเอียด ลำพูน'!$1:$5</definedName>
  </definedNames>
  <calcPr calcId="125725"/>
</workbook>
</file>

<file path=xl/calcChain.xml><?xml version="1.0" encoding="utf-8"?>
<calcChain xmlns="http://schemas.openxmlformats.org/spreadsheetml/2006/main">
  <c r="E42" i="9"/>
  <c r="D12" i="5" l="1"/>
  <c r="C12"/>
  <c r="J13"/>
  <c r="I13"/>
  <c r="H13"/>
  <c r="F13"/>
  <c r="E13"/>
  <c r="D11"/>
  <c r="C11"/>
  <c r="D10"/>
  <c r="C10"/>
  <c r="D9"/>
  <c r="C9"/>
  <c r="D8"/>
  <c r="C8"/>
  <c r="D7"/>
  <c r="C7"/>
  <c r="D6"/>
  <c r="D13" s="1"/>
  <c r="C6"/>
  <c r="C13" s="1"/>
  <c r="K9" i="9"/>
  <c r="J9"/>
  <c r="K8"/>
  <c r="J8"/>
  <c r="K7"/>
  <c r="J7"/>
  <c r="K6"/>
  <c r="J6"/>
  <c r="K5"/>
  <c r="J5"/>
  <c r="K4"/>
  <c r="K10" s="1"/>
  <c r="M12" s="1"/>
  <c r="J4"/>
  <c r="J10" s="1"/>
  <c r="L12" s="1"/>
  <c r="A7"/>
  <c r="A8" s="1"/>
  <c r="A9" s="1"/>
  <c r="A10" s="1"/>
  <c r="A11" s="1"/>
  <c r="A12" s="1"/>
  <c r="A13" s="1"/>
  <c r="A14" s="1"/>
  <c r="A15" s="1"/>
  <c r="A16" s="1"/>
  <c r="A17" s="1"/>
  <c r="D42"/>
  <c r="A18"/>
  <c r="A19"/>
  <c r="A20"/>
  <c r="A21"/>
  <c r="A22"/>
  <c r="A23"/>
  <c r="A24"/>
  <c r="A25"/>
  <c r="A26"/>
  <c r="A27"/>
  <c r="A28"/>
  <c r="A29"/>
  <c r="A30"/>
  <c r="A31"/>
  <c r="A32"/>
  <c r="A33"/>
  <c r="A34"/>
  <c r="A35"/>
  <c r="A36"/>
  <c r="A37"/>
  <c r="A38"/>
  <c r="A39"/>
  <c r="A40"/>
  <c r="A41"/>
</calcChain>
</file>

<file path=xl/comments1.xml><?xml version="1.0" encoding="utf-8"?>
<comments xmlns="http://schemas.openxmlformats.org/spreadsheetml/2006/main">
  <authors>
    <author>jeeraporn</author>
  </authors>
  <commentList>
    <comment ref="H17" authorId="0">
      <text>
        <r>
          <rPr>
            <b/>
            <sz val="8"/>
            <color indexed="81"/>
            <rFont val="Tahoma"/>
            <family val="2"/>
          </rPr>
          <t>jeeraporn:</t>
        </r>
        <r>
          <rPr>
            <sz val="8"/>
            <color indexed="81"/>
            <rFont val="Tahoma"/>
            <family val="2"/>
          </rPr>
          <t xml:space="preserve">
ขอตอนงบ 53 งบ1.8 ลบ ได้เป็น y2 ลำดับที่ 14</t>
        </r>
      </text>
    </comment>
  </commentList>
</comments>
</file>

<file path=xl/sharedStrings.xml><?xml version="1.0" encoding="utf-8"?>
<sst xmlns="http://schemas.openxmlformats.org/spreadsheetml/2006/main" count="119" uniqueCount="106">
  <si>
    <t>ภาคเหนือ</t>
  </si>
  <si>
    <t>เลขที่</t>
  </si>
  <si>
    <t>ยุทธศาสตร์</t>
  </si>
  <si>
    <t>ชื่อโครงการ</t>
  </si>
  <si>
    <t>P</t>
  </si>
  <si>
    <t>ค่าใช้จ่ายในการบริหารงานจังหวัดแบบบูรณาการ</t>
  </si>
  <si>
    <t>ที่</t>
  </si>
  <si>
    <t>โครงการที่เสนอใช้งบประมาณจังหวัด</t>
  </si>
  <si>
    <t>จำนวน</t>
  </si>
  <si>
    <t>บาท</t>
  </si>
  <si>
    <t>รวมทั้งหมด</t>
  </si>
  <si>
    <t>จังหวัดลำพูน</t>
  </si>
  <si>
    <t xml:space="preserve">1.การบริหารจัดการและพัฒนาการเกษตรแบบบูรณาการและมาตรฐานคุณภาพสินค้า </t>
  </si>
  <si>
    <t>ส่งเสริมการผลิตสินค้าเกษตร(มะม่วงเขียวมรกต)ปลอดภัยและได้มาตรฐาน GAP ปี 2555</t>
  </si>
  <si>
    <t>ส่งเสริมเกษตรกรด้านการประมง</t>
  </si>
  <si>
    <t>ส่งเสริมและเพิ่มประสิทธิภาพการผลิตเสบียงสัตว์ เพื่อการค้า</t>
  </si>
  <si>
    <t>พัฒนากลุ่มผู้ผลิตชุมชนสู่การเป็นผู้ประกอบการ</t>
  </si>
  <si>
    <t>2. การพัฒนาคุณภาพและการเชื่อมโยงภาคอุตสาหกรรม หัตถกรรมและโครงสร้างพื้นฐานรองรับเพื่อเพิ่มขีดความสามารถในการแข่งขันและความเข้มแข็งทางเศรษฐกิจ</t>
  </si>
  <si>
    <t>3. การพัฒนาให้เป็นเมืองแห่งวัฒนธรรมและแหล่งท่องเที่ยวเชิงอนุรักษ์ที่มีเอกลักษณ์โดดเด่น</t>
  </si>
  <si>
    <t>4. การพัฒนาคุณภาพชีวิตประชาชน โดยเสริมสร้างความเข้มแข็งให้ครอบครัวชุมชน และสังคม</t>
  </si>
  <si>
    <t>เมืองสวัสดิการ</t>
  </si>
  <si>
    <t>มหกรรมส่งเสริมการเรียนรู้ของนักเรียนและเยาวชน</t>
  </si>
  <si>
    <t>ขับเคลื่อนพระพุทธศาสนาจังหวัดลำพูนเมืองบุญหลวงแห่งล้านนา</t>
  </si>
  <si>
    <t>รณรงค์ป้องกันการเกิดอุบัติเหตุจากการจราจรทางถนน</t>
  </si>
  <si>
    <t>พัฒนาระบบบริการสุขภาพจังหวัดลำพูน</t>
  </si>
  <si>
    <t>รถไฟฟ้าสาธารณะเพื่อลดมลพิษและประหยัดพลังงาน</t>
  </si>
  <si>
    <t>6. การพัฒนาเมืองลำพูนให้มีความสงบ สะอาด สวยงาม ปลอดภัยและมีโครงสร้างพื้นฐานที่เอื้อต่อการพัฒนาเศรษฐกิจและสังคม</t>
  </si>
  <si>
    <t>5. การบริหารจัดการทรัพยากรธรรมชาติและสิ่งแวดล้อมอย่างเป็นระบบและยั่งยืน</t>
  </si>
  <si>
    <t xml:space="preserve">ก่อสร้างหอศิลป์เพื่อการอนุรักษ์ศิลปวัฒนธรรมการแสดง  </t>
  </si>
  <si>
    <t>โครงการเกษตรอินทรีย์  วีถีลำพูน</t>
  </si>
  <si>
    <t xml:space="preserve">หมู่บ้านเศรษฐกิจพอเพียงต้นแบบภายใต้เมืองแห่งความพอเพียงตามแนวพระราชดำริ (Sufficiency  economy City) และเมืองอาหารปลอดภัย (Safety Food City)  </t>
  </si>
  <si>
    <t xml:space="preserve">การบริหารจัดการและพัฒนาการเกษตรแบบบูรณาการและมาตรฐานคุณภาพสินค้าเกษตรสอดคล้องกับความต้องการของตลาด </t>
  </si>
  <si>
    <t>การบริหารจัดการทรัพยากรธรรมชาติและสิ่งแวดล้อมอย่างเป็นระบบและยั่งยืน</t>
  </si>
  <si>
    <t>การพัฒนาเมืองลำพูนให้มีความสงบ สะอาด สวยงาม ปลอดภัยและมีโครงสร้างพื้นฐานที่เอื้อต่อการพัฒนาเศรษฐกิจและสังคม</t>
  </si>
  <si>
    <r>
      <t>แผนพัฒนาจังหวัดลำพูน ที่เสนอให้พิจารณา ประกอบด้วย 6</t>
    </r>
    <r>
      <rPr>
        <sz val="10"/>
        <rFont val="Tahoma"/>
        <family val="2"/>
      </rPr>
      <t xml:space="preserve"> ยุทธศาสตร์</t>
    </r>
    <r>
      <rPr>
        <sz val="10"/>
        <color indexed="8"/>
        <rFont val="Tahoma"/>
        <family val="2"/>
      </rPr>
      <t xml:space="preserve"> โดยแต่ละยุทธศาสตร์มีจำนวนและวงเงินโครงการ รวมทั้งผลการพิจารณา ดังนี้</t>
    </r>
  </si>
  <si>
    <t>วงเงินปี 2555 (บาท)</t>
  </si>
  <si>
    <t>กิจกรรม/ความเห็น</t>
  </si>
  <si>
    <r>
      <rPr>
        <b/>
        <u/>
        <sz val="8"/>
        <color indexed="8"/>
        <rFont val="Tahoma"/>
        <family val="2"/>
      </rPr>
      <t>กิจกรรม</t>
    </r>
    <r>
      <rPr>
        <sz val="8"/>
        <color indexed="8"/>
        <rFont val="Tahoma"/>
        <family val="2"/>
      </rPr>
      <t xml:space="preserve"> (1) กำหนดเกณฑ์ในการคัดเลือกและคัดเลือกหมู่บ้าน (2) พัฒนาแกนนำหมู่บ้าน (3) ประชาคมหมู่บ้าน เพื่อสำรวจความต้องการ (4) คณะทำงานฯถอดบทเรียน โดยจัดประชุมในหมู่บ้านเป้าหมายแลกเปลี่ยนความคิดเห็น จัดทำรูปเล่ม /หมู่บ้านต้นแบบ 51 ตำบล(1หมู่บ้าน/ตำบล) เกษตรกรที่ดำเนินชีวิตตามแบบ 150 หมู่บ้าน
</t>
    </r>
    <r>
      <rPr>
        <b/>
        <u/>
        <sz val="8"/>
        <color indexed="8"/>
        <rFont val="Tahoma"/>
        <family val="2"/>
      </rPr>
      <t>ความเห็น</t>
    </r>
    <r>
      <rPr>
        <sz val="8"/>
        <color indexed="8"/>
        <rFont val="Tahoma"/>
        <family val="2"/>
      </rPr>
      <t xml:space="preserve"> • สอดคล้องกับวิสัยทัศน์/ยุทธศาสตร์ของจังหวัด และวาระสำคัญของจังหวัดที่จะเป็นเมืองอาหารปลอดภัยและเมืองแห่งความพอเพียงตามแนวพระราชดำริ  •  แนวทางดำเนินงานไม่ชัดเจน และไม่มีรายละเอียดการใช้งบประมาณ • ควรพิจารณาเป้าหมายการสร้างหมู่บ้านเศรษฐกิจพอเพียงต้นแบบ ว่ามีจำนวนมากเกินไปหรือไม่ (งบปี 2554 จำนวน 8 หมู่บ้าน ปี 2555 จำนวน 51 หมู่บ้าน) •  ควรเน้นกิจกรรมการขยายผลเชิงคุณภาพ ถ่ายทอดความรู้ ส่งเสริมและพัฒนา รวมทั้งผลักดันไปสู่การปฏิบัติได้จริง เพื่อให้บรรลุได้ตามวัตถุประสงค์ บนพื้นฐานศักยภาพและความพร้อมของชุมชน  •  ควรมีการติดตามการประเมินโครงการในปีงบประมาณ 2554 เพื่อเป็นแนวทางในการปฏิบัติสำหรับโครงการในระยะต่อไป </t>
    </r>
  </si>
  <si>
    <r>
      <rPr>
        <b/>
        <u/>
        <sz val="8"/>
        <color indexed="8"/>
        <rFont val="Tahoma"/>
        <family val="2"/>
      </rPr>
      <t>กิจกรรม</t>
    </r>
    <r>
      <rPr>
        <sz val="8"/>
        <color indexed="8"/>
        <rFont val="Tahoma"/>
        <family val="2"/>
      </rPr>
      <t xml:space="preserve"> ปรับปรุงทางเข้า ลานจอดรถ ภูมิทัศน์ ก่อสร้างป้ายอุทยานครูบาฯ สร้างจุดจำหน่ายสินค้า ลานค้าชุมชน ห้องน้ำและระบบสาธารณูปโภค บริเวณทางเข้าตัวเมืองลำพูน ถนนซุปเปอร์ไฮเวย์เชียงใหม่-ลำปาง ใกล้สามแยกดอยติ รวมทั้งการประชาสัมพันธ์ผ่านสื่อต่างๆ
</t>
    </r>
    <r>
      <rPr>
        <b/>
        <u/>
        <sz val="8"/>
        <color indexed="8"/>
        <rFont val="Tahoma"/>
        <family val="2"/>
      </rPr>
      <t xml:space="preserve">ความเห็น </t>
    </r>
    <r>
      <rPr>
        <sz val="8"/>
        <color indexed="8"/>
        <rFont val="Tahoma"/>
        <family val="2"/>
      </rPr>
      <t>• เป็นโครงการต่อเนื่องในปี 54 ซึ่งได้รับงบประมาณที่สูง ดังนั้นเพื่อความคุ้มค่าของงบประมาณควรมีการประเมินและติดตามผล หลังจากโครงการเสร็จสิ้นหรือดำเนินการไปได้สักระยะ เช่น จำนวนนักท่องเที่ยวที่แวะชม รายได้ของร้านค้า รวมทั้งศึกษาปัญหาและอุปสรรคของโครงการ ซึ่งหากมีความจำเป็นจริงควรเสนอโครงการในปีถัดไป  • บริเวณพื้นที่เป้าหมาย เป็นบริเวณที่เกิดอุบัติเหตุบ่อยครั้ง เพราะมีร้านค้าชุมชนจำนวนมากและเป็นจุดรับส่งผู้โดยสาร รวมทั้งใกล้ทางแยกเข้าเมือง การที่จะพัฒนาเป็นแหล่งท่องเที่ยวใหม่จะเพิ่มความหนาแน่นของการสัญจรในพื้นที่ จึงมีความจำเป็นต้องตระหนักถึงการวางแผนการจราจรให้รอบคอบและเป็นระบบระเบียบมากขึ้น • ควรพิจารณาการบริหารจัดการเพื่อความยั่งยืน ในประเด็นการรักษาความสะอาดเรียบร้อย ค่าเช่า ค่าบริการ รวมถึงการมีกลไกรับผิดชอบบริหารดูแลอย่างมีส่วนร่วม • ควรพิจารณาให้ อปท.ร่วมสมทบงบประมาณ</t>
    </r>
  </si>
  <si>
    <r>
      <rPr>
        <b/>
        <u/>
        <sz val="8"/>
        <color indexed="8"/>
        <rFont val="Tahoma"/>
        <family val="2"/>
      </rPr>
      <t>กิจกรรม</t>
    </r>
    <r>
      <rPr>
        <sz val="8"/>
        <color indexed="8"/>
        <rFont val="Tahoma"/>
        <family val="2"/>
      </rPr>
      <t xml:space="preserve"> (1) จัดแข่งขันทักษะและค่ายพัฒนาวิชาการ เป้าหมายโรงเรียนพระปริยัติธรรม 11 โรงเรียน โรงเรียนละ 1250 รูป (2) จัดหน่วยเผยแพร่ธรรมสำหรับเยาชน-ปชช. ข้าราชการรัฐวิสาหกิจ  ที่วัด 8 วัด โรงเรียน 8 โรงเรียน เป้าหมาย 1,600 คน (3) อบรมปฏิบัติธรรมให้ข้าราชการและปชช. 12 รุ่น รวม 600 คน
</t>
    </r>
    <r>
      <rPr>
        <b/>
        <u/>
        <sz val="8"/>
        <color indexed="8"/>
        <rFont val="Tahoma"/>
        <family val="2"/>
      </rPr>
      <t xml:space="preserve">ความเห็น </t>
    </r>
    <r>
      <rPr>
        <sz val="8"/>
        <color indexed="8"/>
        <rFont val="Tahoma"/>
        <family val="2"/>
      </rPr>
      <t xml:space="preserve">• มีหลายกิจกรรมเพื่อสนับสนุนการศึกษาของสงฆ์และให้จนท.ของรัฐและปชช.มีความรู้/เข้าใจ ในหลักธรรม
</t>
    </r>
  </si>
  <si>
    <r>
      <rPr>
        <b/>
        <u/>
        <sz val="8"/>
        <color indexed="8"/>
        <rFont val="Tahoma"/>
        <family val="2"/>
      </rPr>
      <t>กิจกรรม</t>
    </r>
    <r>
      <rPr>
        <sz val="8"/>
        <color indexed="8"/>
        <rFont val="Tahoma"/>
        <family val="2"/>
      </rPr>
      <t xml:space="preserve"> จัดซื้อเครื่องควบคุมติดตามและประเมินการทำงานของหัวใจและชีพจร จำนวน 2 เครื่อง ที่ ร.พ.ลำพูน
</t>
    </r>
    <r>
      <rPr>
        <b/>
        <u/>
        <sz val="8"/>
        <color indexed="8"/>
        <rFont val="Tahoma"/>
        <family val="2"/>
      </rPr>
      <t>ความเห็น</t>
    </r>
    <r>
      <rPr>
        <sz val="8"/>
        <color indexed="8"/>
        <rFont val="Tahoma"/>
        <family val="2"/>
      </rPr>
      <t xml:space="preserve"> • เป็นความจำเป็นเร่งด่วนของจังหวัดเพื่อช่วยผู้ป่วยวิกฤต
</t>
    </r>
  </si>
  <si>
    <r>
      <rPr>
        <b/>
        <u/>
        <sz val="8"/>
        <color indexed="8"/>
        <rFont val="Tahoma"/>
        <family val="2"/>
      </rPr>
      <t>กิจกรรม</t>
    </r>
    <r>
      <rPr>
        <sz val="8"/>
        <color indexed="8"/>
        <rFont val="Tahoma"/>
        <family val="2"/>
      </rPr>
      <t xml:space="preserve"> ก่อสร้างอาคารที่เป็นสถาปัตยกรรมของบ้านคนพื้นเมือง จำนวน 1 หลัง และบ้านชาวยอง จำนวน 1 หลัง ในพื้นที่ของมหาวิทยาลัยมหาจุฬาลงกรณราชวิทยาลัย วิทยาลัยสงฆ์ลำพูน 27 ไร่
</t>
    </r>
    <r>
      <rPr>
        <b/>
        <u/>
        <sz val="8"/>
        <color indexed="8"/>
        <rFont val="Tahoma"/>
        <family val="2"/>
      </rPr>
      <t>ความเห็น</t>
    </r>
    <r>
      <rPr>
        <sz val="8"/>
        <color indexed="8"/>
        <rFont val="Tahoma"/>
        <family val="2"/>
      </rPr>
      <t xml:space="preserve"> • เพื่อเป็นสถานที่จัดแสดงและแหล่งเรียนรู้ภูมิปัญญาและประวัติศาสตร์ความเป็นมา รวมทั้งเป็นสถานที่แสดง การละเล่นเชิงศิลปวัฒนธรรมของนักเรียน เยาวชนและประชาชน/เพื่อขับเคลื่อนไปสู่เมืองมรดกโลก 
</t>
    </r>
  </si>
  <si>
    <t>การพัฒนาคุณภาพและการเชื่อมโยงภาคอุตสาหกรรม หัตถกรรมและโครงสร้างพื้นฐานรองรับเพื่อเพิ่มขีดความสามารถในการแข่งขันและความเข้มแข็งทางเศรษฐกิจ</t>
  </si>
  <si>
    <t>การพัฒนาให้เป็นเมืองแห่งวัฒนธรรมและแหล่งท่องเที่ยวเชิงอนุรักษ์ที่มีเอกลักษณ์โดดเด่น</t>
  </si>
  <si>
    <t>การพัฒนาคุณภาพชีวิตประชาชน โดยเสริมสร้างความเข้มแข็งให้ครอบครัวชุมชน และสังคม</t>
  </si>
  <si>
    <r>
      <rPr>
        <b/>
        <u/>
        <sz val="8"/>
        <color indexed="8"/>
        <rFont val="Tahoma"/>
        <family val="2"/>
      </rPr>
      <t>กิจกรรม</t>
    </r>
    <r>
      <rPr>
        <sz val="8"/>
        <color indexed="8"/>
        <rFont val="Tahoma"/>
        <family val="2"/>
      </rPr>
      <t xml:space="preserve"> ต่อยอดจากปีที่ผ่านมา ปัจจุบันได้จัดตั้งกองทุนสวัสดิการในระดับหมู่บ้านแล้วเกือบครบทุกหมู่บ้าน ปี 2555 จะดำเนินการขยายฐานสมาชิก ส่งเสริมพัฒนากลไกความร่วมมือขับเคลื่อนกองทุน ส่งเสริมศักยภาพกองทุนให้มีคุณสมบัติตามเกณฑ์ ส่งเสริมให้ อปท.ตั้งงบประมาณสมทบกองทุน
</t>
    </r>
    <r>
      <rPr>
        <b/>
        <u/>
        <sz val="8"/>
        <color indexed="8"/>
        <rFont val="Tahoma"/>
        <family val="2"/>
      </rPr>
      <t>ความเห็น</t>
    </r>
    <r>
      <rPr>
        <sz val="8"/>
        <color indexed="8"/>
        <rFont val="Tahoma"/>
        <family val="2"/>
      </rPr>
      <t xml:space="preserve"> • ส่วนใหญ่เป็นการลงพื้นที่เพื่อแนะนำและจัดอบรม • สอดคล้องกับนโยบายของรัฐในการจัดตั้งสวัสดิการชุมชน และต่อยอดจากกองทุนสวัสดิการหมู่บ้านที่ได้ดำเนินการแล้ว • ขอบเขตของสวัสดิการชุมชนยังไม่ชัดเจนว่าครอบคลุมอะไรบ้าง จึงอาจมีความซ้ำซ้อนกับภารกิจของหน่วยงานที่รับผิดชอบ หรือซ้ำซ้อนกับการบริหารจัดการระดับหมู่บ้าน หรือกองทุนหมู่บ้านที่นำผลกำไรส่วนหนึ่งมาจัดสวัสดิการให้ชุมชน  • ควรคำนึงถึงการบริหารโครงการอย่างยั่งยืนและโปร่งใส  </t>
    </r>
  </si>
  <si>
    <r>
      <rPr>
        <b/>
        <u/>
        <sz val="8"/>
        <color indexed="8"/>
        <rFont val="Tahoma"/>
        <family val="2"/>
      </rPr>
      <t>กิจกรรม</t>
    </r>
    <r>
      <rPr>
        <sz val="8"/>
        <color indexed="8"/>
        <rFont val="Tahoma"/>
        <family val="2"/>
      </rPr>
      <t xml:space="preserve"> (1) จ้างบริษัทที่ปรึกษานำเข้าข้อมูลทะเบียนที่ดิน หนังสือสำคัญสำหรับที่หลวง วางแผนที่ระบบ UTM แผนที่ภาพถ่ายทางอากาศ พื้นที่อ.แม่ทา และบ้านธิ (2) สร้างโปรแกรมเชื่อมโยงข้อมูล พัฒนาโปรแกรมสำหรับเรียกดูข้อมูล (3) ประสานสำนักเทคโนโลยีแผนที่กรมที่ดินเพื่อขอสนับสนุนบุคลากรในการให้คำปรึกษา (4) ฝึกอบรมให้กับผู้ใช้ระบบ (5) จัดจ้างเพื่อปรับปรุงห้องศูนย์ปฏิบัติฐานข้อมูล ณ สำนักงานที่ดินแม่ทาและบ้านธิ
</t>
    </r>
    <r>
      <rPr>
        <b/>
        <u/>
        <sz val="8"/>
        <color indexed="8"/>
        <rFont val="Tahoma"/>
        <family val="2"/>
      </rPr>
      <t>ความเห็น</t>
    </r>
    <r>
      <rPr>
        <sz val="8"/>
        <color indexed="8"/>
        <rFont val="Tahoma"/>
        <family val="2"/>
      </rPr>
      <t xml:space="preserve"> • มีลักษณะเป็นโครงการนำร่อง •  ข้อมูลที่จะจัดทำขึ้นถูกกำหนดเพียงข้อมูลทะเบียนที่ดินและแผนที่แปลงที่ดิน น่าจะเป็นภารกิจปกติของสำนักงานที่ดิน  ควรเพิ่มเติมแนวทางประยุกต์ใช้ข้อมูลและการวิเคราะห์ข้อมูลเพื่อการวางแผนพัฒนาพื้นที่ เนื่องจากประสิทธิภาพของระบบ GIS สามารถวิเคราะห์และจัดการข้อมูลได้หลากหลาย ทั้งลักษณะภูมิประเทศ ข้อมูลการใช้ที่ดิน โครงสร้างพื้นฐาน ซึ่งนักวางแผนสามารถวิเคราะห์ข้อมูลการเปลี่ยนแปลงและแนวโน้มด้านต่างๆ ได้ จังหวัดจึงควรกำหนดขอบเขตให้กว้างขวางขึ้นและวางแผนสำหรับต่อยอดการพัฒนาในระยะยาว • ให้ความสำคัญกับการบริหารโครงการอย่างยั่งยืน เช่น มีเจ้าหน้าที่รับผิดชอบดูแลระบบและ update ข้อมูลอย่างต่อเนื่อง มีการนำข้อมูลมาวิเคราะห์หาแนวทางแก้ไขปัญหาอย่างเป็นรูปธรรม ข้อมูลมีความเป็นปัจจุบัน</t>
    </r>
  </si>
  <si>
    <t>ค่าใช้จ่ายในการบริหารจัดการจังหวัดแบบบูรณาการ</t>
  </si>
  <si>
    <t>เห็นควรสนับสนุนงบประมาณ</t>
  </si>
  <si>
    <t>ปรับลดงบประมาณ</t>
  </si>
  <si>
    <t>(บาท)</t>
  </si>
  <si>
    <t>1</t>
  </si>
  <si>
    <t>ขยายเขตไฟฟ้าเพื่อเพิ่มประสิทธิภาพต่อการผลิตภาคเกษตรกรรมในพื้นที่การเกษตรจังหวัดลำพูน</t>
  </si>
  <si>
    <t>ฟื้นฟูและเพิ่มประสิทธิภาพระบบส่งน้ำและการกักเก็บน้ำของลำห้วยและลำเหมืองเพื่อการผลิตภาคการเกษตรกรรม</t>
  </si>
  <si>
    <r>
      <rPr>
        <b/>
        <u/>
        <sz val="8"/>
        <color indexed="8"/>
        <rFont val="Tahoma"/>
        <family val="2"/>
      </rPr>
      <t>กิจกรรม</t>
    </r>
    <r>
      <rPr>
        <sz val="8"/>
        <color indexed="8"/>
        <rFont val="Tahoma"/>
        <family val="2"/>
      </rPr>
      <t xml:space="preserve"> ก่อสร้างพนังกั้นดิน ดาดลำเหมือง เจาะบ่อบาดาล เหมืองส่งน้ำ สร้างตลิ่งเรียงหิน ในพื้นที่ 5 อำเภอ ได้แก่ อ.เมืองลำพูน อ.ป่าซาง อ.แม่ทา อ.ลี้ อ.ทุ่งหัวช้าง อ.บ้านธิ
</t>
    </r>
    <r>
      <rPr>
        <b/>
        <u/>
        <sz val="8"/>
        <color indexed="8"/>
        <rFont val="Tahoma"/>
        <family val="2"/>
      </rPr>
      <t>ความเห็น</t>
    </r>
    <r>
      <rPr>
        <sz val="8"/>
        <color indexed="8"/>
        <rFont val="Tahoma"/>
        <family val="2"/>
      </rPr>
      <t xml:space="preserve"> • สอดคล้องกับนโยบายรัฐบาล</t>
    </r>
  </si>
  <si>
    <t>ก่อสร้างแหล่งกักเก็บน้ำขนาดเล็กกักเก็บน้ำเพื่อประโยชน์ในพื้นที่จังหวัดลำพูน</t>
  </si>
  <si>
    <r>
      <rPr>
        <b/>
        <u/>
        <sz val="8"/>
        <color indexed="8"/>
        <rFont val="Tahoma"/>
        <family val="2"/>
      </rPr>
      <t>กิจกรรม</t>
    </r>
    <r>
      <rPr>
        <sz val="8"/>
        <color indexed="8"/>
        <rFont val="Tahoma"/>
        <family val="2"/>
      </rPr>
      <t xml:space="preserve"> ขุดอ่างเก็บน้ำ ขุดสระเก็บน้ำ ในต.ลี้ ต.แม่ลาน ต.แม่ตืน อ.ลี้ และ ต.ตะเคียนปม อ.ทุ่งหัวช้าง
</t>
    </r>
    <r>
      <rPr>
        <b/>
        <u/>
        <sz val="8"/>
        <color indexed="8"/>
        <rFont val="Tahoma"/>
        <family val="2"/>
      </rPr>
      <t>ความเห็น</t>
    </r>
    <r>
      <rPr>
        <sz val="8"/>
        <color indexed="8"/>
        <rFont val="Tahoma"/>
        <family val="2"/>
      </rPr>
      <t xml:space="preserve"> • สอดคล้องกับนโยบายรัฐบาล</t>
    </r>
  </si>
  <si>
    <t>ก่อสร้างถนนภายในหมู่บ้านและพื้นที่เกษตรกรรมเพื่อเพิ่มประสิทธิภาพการขนส่งสินค้าภาคเกษตรกรรม</t>
  </si>
  <si>
    <t>ปรับปรุงและพัฒนาตลาดน้ำ บ้านร้องธาร-ท่าลี่ ม.3 ต.วังผาง อ.เวียงหนองล่อง</t>
  </si>
  <si>
    <t>ส่งเสริมการผลิตลำไย</t>
  </si>
  <si>
    <r>
      <rPr>
        <b/>
        <u/>
        <sz val="8"/>
        <color indexed="8"/>
        <rFont val="Tahoma"/>
        <family val="2"/>
      </rPr>
      <t>กิจกรรม</t>
    </r>
    <r>
      <rPr>
        <sz val="8"/>
        <color indexed="8"/>
        <rFont val="Tahoma"/>
        <family val="2"/>
      </rPr>
      <t xml:space="preserve"> อบรมเกษตรที่เข้าร่วมโครงการ 
</t>
    </r>
    <r>
      <rPr>
        <b/>
        <u/>
        <sz val="8"/>
        <color indexed="8"/>
        <rFont val="Tahoma"/>
        <family val="2"/>
      </rPr>
      <t>ความเห็น</t>
    </r>
    <r>
      <rPr>
        <sz val="8"/>
        <color indexed="8"/>
        <rFont val="Tahoma"/>
        <family val="2"/>
      </rPr>
      <t xml:space="preserve"> • ควรคำนึงถึงการใช้สารเคมี ในการผลิตลำไยนอกฤดูกาล ซึ่งอาจไม่สอดคล้องกับวิสัยทัศน์/ยุทธศาสตร์จังหวัดที่จะพัฒนาด้านเกษตรปลอดภัย • ควรเพิ่มกิจกรรมด้านการส่งเสริม และเพิ่มช่องทางการตลาด รวมทั้งการแปรรูป เพื่อแก้ไขปัญหาราคาลำไยตกต่ำ  • ไม่มีรายละเอียดการใช้งบประมาณ •  ควรพิจารณาปรับลดงบประมาณโดยให้เกษตรที่เข้าร่วมโครงการร่วมสนับสนุนการปรับปรุงตัดแต่งกิ่งลำไย /สำนักงานเกษตรสนับสนุนงบประมาณในการจัดฝึกอบรม 
</t>
    </r>
  </si>
  <si>
    <r>
      <rPr>
        <b/>
        <u/>
        <sz val="8"/>
        <color indexed="8"/>
        <rFont val="Tahoma"/>
        <family val="2"/>
      </rPr>
      <t>กิจกรรม</t>
    </r>
    <r>
      <rPr>
        <sz val="8"/>
        <color indexed="8"/>
        <rFont val="Tahoma"/>
        <family val="2"/>
      </rPr>
      <t xml:space="preserve"> อบรมเกษตรกรที่เข้าร่วมโครงการด้านกระบวนการผลิต ระบบจัดการคุณภาพฯ GAP และให้คำปรึกษา แนะนำ /ประเมินแปลงเบื้องต้น (กรมส่งเสริมฯ) รวมทั้งรับรองแปลงตาม GAP (กรมวิชาการฯ) 
</t>
    </r>
    <r>
      <rPr>
        <b/>
        <u/>
        <sz val="8"/>
        <color indexed="8"/>
        <rFont val="Tahoma"/>
        <family val="2"/>
      </rPr>
      <t>ความเห็น</t>
    </r>
    <r>
      <rPr>
        <sz val="8"/>
        <color indexed="8"/>
        <rFont val="Tahoma"/>
        <family val="2"/>
      </rPr>
      <t xml:space="preserve"> • เพื่อส่งเสริมการผลิตมะม่วงเขียวมรกตซึ่งเป็นพืชเศรษฐกิจที่สำคัญชนิดหนึ่งของลำพูน • ไม่มีกิจกรรมที่เกี่ยวข้องกับการส่งเสริมการตลาดและจัดหาแหล่งจำหน่ายผลผลิตตามที่กำหนดไว้ในประโยชน์ที่คาดว่าจะได้รับ/ตัวชี้วัด  • กิจกรรมหลักเป็นการอบรม ควรขอรับการสนับสนุนงบประมาณจากกรมส่งเสริมฯ หรือให้เกษตรกรร่วมสมทบค่าใช้จ่าย • ไม่มีรายละเอียดการใข้งบประมาณ</t>
    </r>
  </si>
  <si>
    <t xml:space="preserve">พัฒนาศักยภาพเพื่อขยายศูนย์เรียนรู้หมู่บ้านเศรษฐกิจพอเพียงอำเภอแม่ทา </t>
  </si>
  <si>
    <r>
      <rPr>
        <b/>
        <u/>
        <sz val="8"/>
        <color indexed="8"/>
        <rFont val="Tahoma"/>
        <family val="2"/>
      </rPr>
      <t>กิจกรรม</t>
    </r>
    <r>
      <rPr>
        <sz val="8"/>
        <color indexed="8"/>
        <rFont val="Tahoma"/>
        <family val="2"/>
      </rPr>
      <t xml:space="preserve"> ขยายผลศูนย์เรียนรู้หมู่บ้านเศรษฐกิจพอเพียง 
</t>
    </r>
    <r>
      <rPr>
        <b/>
        <u/>
        <sz val="8"/>
        <color indexed="8"/>
        <rFont val="Tahoma"/>
        <family val="2"/>
      </rPr>
      <t>ความเห็น</t>
    </r>
    <r>
      <rPr>
        <sz val="8"/>
        <color indexed="8"/>
        <rFont val="Tahoma"/>
        <family val="2"/>
      </rPr>
      <t xml:space="preserve"> • ไม่ได้ระบุจำนวนผู้ได้รับผลประโยชน์ และรายละเอียดในกิจกรรมขยายผลศูนย์เรียนรู้ฯ • เป็นความจำเป็นเร่งด่วนของพื้นที่ ผ่านประชาคมภายในอำเภอ/อปท.แต่ละพื้นที่ควรร่วมสมทบค่าใช้จ่าย</t>
    </r>
  </si>
  <si>
    <r>
      <rPr>
        <b/>
        <u/>
        <sz val="8"/>
        <color indexed="8"/>
        <rFont val="Tahoma"/>
        <family val="2"/>
      </rPr>
      <t>กิจกรรม</t>
    </r>
    <r>
      <rPr>
        <sz val="8"/>
        <color indexed="8"/>
        <rFont val="Tahoma"/>
        <family val="2"/>
      </rPr>
      <t xml:space="preserve"> เป็นโครงการต่อเนื่องจากปี 2555 โดยดำเนินโครงการในพื้นที่ 102 ไร่ ของเทศบาลลำพูน ต.ต้นธง อ.เมือง โดยมีกิจกรรมดังนี้ (1) แบ่งพื้นที่เพาะปลูกข้าว /ไม้ผล ไม้ยืนต้น พืชผักสวนครัว สวนป่าธรรมชาติ/ขุดสระเก็บกักน้ำฝน สร้างระบบชลประทาน (2) ปลูกไผ่และไม้ผล เพื่อสร้างแนวเขตธรรมชาติ (3) วางระบบไฟฟ้า และระบบน้ำโดยนำระบบพลังงานทดแทน (4) ทำถนนลูกรัง (5) วางแนวทางเตรียมการเป็นศูนย์การเรียนรู้ หรือศูนย์ถ่ายทอด และสร้างเกษตรกรตัวอย่าง (6) จัดหาปัจจัยการผลิต (7) จัดหาแหล่งตลาด 
</t>
    </r>
    <r>
      <rPr>
        <b/>
        <u/>
        <sz val="8"/>
        <color indexed="8"/>
        <rFont val="Tahoma"/>
        <family val="2"/>
      </rPr>
      <t>ความเห็น</t>
    </r>
    <r>
      <rPr>
        <sz val="8"/>
        <color indexed="8"/>
        <rFont val="Tahoma"/>
        <family val="2"/>
      </rPr>
      <t xml:space="preserve"> • สอดคล้องกับยุทธศาสตร์หลักของจังหวัด/ประเทศ  • ควรบูรณาการกับโครงการหมู่บ้านเศรษฐกิจพอเพียงต้นแบบฯ • กิจกรรมคล้ายกับการดำเนินงานในปี 2554 ควรมีการชี้แจงความก้าวหน้าของการดำเนินงาน และผลลัพธ์/ผลผลิตของปีที่ผ่านมา เพื่อให้เห็นความแตกต่างของระหว่างปี 2554 และ 55  • ค่าใช้จ่ายในการจัดหากล้าไม้ควรขอรับการสนับสนุนจากหน่วยงานที่เกี่ยวข้อง </t>
    </r>
  </si>
  <si>
    <t>พัฒนาแหล่งน้ำขนาดเล็กเพื่อส่งเสริมและแก้ไขปัญหาความแห้งแล้งให้แก่พื้นที่เกษตรกรรมของจังหวัดลำพูน</t>
  </si>
  <si>
    <r>
      <rPr>
        <b/>
        <u/>
        <sz val="8"/>
        <color indexed="8"/>
        <rFont val="Tahoma"/>
        <family val="2"/>
      </rPr>
      <t>กิจกรรม</t>
    </r>
    <r>
      <rPr>
        <sz val="8"/>
        <color indexed="8"/>
        <rFont val="Tahoma"/>
        <family val="2"/>
      </rPr>
      <t xml:space="preserve"> ขุดสระเก็บน้ำ จำนวน 15 แห่ง ขุดลอกและเพิ่มพื้นที่แก้มลิง
</t>
    </r>
    <r>
      <rPr>
        <b/>
        <u/>
        <sz val="8"/>
        <color indexed="8"/>
        <rFont val="Tahoma"/>
        <family val="2"/>
      </rPr>
      <t>ความเห็น</t>
    </r>
    <r>
      <rPr>
        <sz val="8"/>
        <color indexed="8"/>
        <rFont val="Tahoma"/>
        <family val="2"/>
      </rPr>
      <t xml:space="preserve"> • เป็นการรวมโครงการขุดสระเก็บน้ำโดยไม่ได้ระบุพื้นที่ดำเนินการที่ชัดเจนว่าในหมู่บ้าน/ตำบลใด และวงเงินดำนินการในแต่ละแห่ง รวมทั้งอธิบายถึงความจำเป็นเร่งด่วน/เกษตรกผู้ได้รับประโยชน์ในแต่ละพื้นที่  • อปท.ควรพิจารณาดำเนินการ
</t>
    </r>
  </si>
  <si>
    <r>
      <rPr>
        <b/>
        <u/>
        <sz val="8"/>
        <color indexed="8"/>
        <rFont val="Tahoma"/>
        <family val="2"/>
      </rPr>
      <t xml:space="preserve">กิจกรรม </t>
    </r>
    <r>
      <rPr>
        <sz val="8"/>
        <color indexed="8"/>
        <rFont val="Tahoma"/>
        <family val="2"/>
      </rPr>
      <t xml:space="preserve">เป็นการอบรมเกษตกร และมอบปัจจัยการผลิต
</t>
    </r>
    <r>
      <rPr>
        <b/>
        <u/>
        <sz val="8"/>
        <color indexed="8"/>
        <rFont val="Tahoma"/>
        <family val="2"/>
      </rPr>
      <t>ความเห็น</t>
    </r>
    <r>
      <rPr>
        <sz val="8"/>
        <color indexed="8"/>
        <rFont val="Tahoma"/>
        <family val="2"/>
      </rPr>
      <t xml:space="preserve"> • งบประมาณสูงมากเพื่อเทียบกับจำนวนเกษตกร อาจจะไม่คุ้มค่าต่อการลงทุน • เป็นการอบรมและแจกจ่ายปัจจัย ซึ่งการประมงยังไม่สอดคล้องกับยุทธศาตร์/กลยุทธ์ รวมทั้งศักยภาพและโอกาสการพัฒนาของจังหวัด ดังนั้นอาจขัดกับหลักเกณฑ์ของ กนจ. • การอบรมควรเป็นภารกิจปกติของกรมส่งเสริมฯ 
</t>
    </r>
  </si>
  <si>
    <r>
      <rPr>
        <b/>
        <u/>
        <sz val="8"/>
        <color indexed="8"/>
        <rFont val="Tahoma"/>
        <family val="2"/>
      </rPr>
      <t>กิจกรรม</t>
    </r>
    <r>
      <rPr>
        <sz val="8"/>
        <color indexed="8"/>
        <rFont val="Tahoma"/>
        <family val="2"/>
      </rPr>
      <t xml:space="preserve"> เป็นการอบรมเกษตรกร และจัดหารถแทรกเตอร์ เครื่องอัดหญ้าฟ่อนแบบอัตโนมัติ และเครื่องเกลี่ยหญ้า
</t>
    </r>
    <r>
      <rPr>
        <b/>
        <u/>
        <sz val="8"/>
        <color indexed="8"/>
        <rFont val="Tahoma"/>
        <family val="2"/>
      </rPr>
      <t>ความเห็น</t>
    </r>
    <r>
      <rPr>
        <sz val="8"/>
        <color indexed="8"/>
        <rFont val="Tahoma"/>
        <family val="2"/>
      </rPr>
      <t xml:space="preserve"> • งบประมาณสูงมากเพื่อเทียบกับจำนวนเกษตกร อาจจะไม่คุ้มค่าต่อการลงทุน • เป็นการอบรมและแจกจ่ายปัจจัย ซึ่งการปลูกหญ้าและปศุสัตว์ยังไม่สอดคล้องกับยุทธศาตร์/กลยุทธ์ รวมทั้งศักยภาพและโอกาสการพัฒนาของจังหวัด ดังนั้นอาจขัดกับหลักเกณฑ์ของ กนจ. • การอบรมควรเป็นภารกิจปกติของกรมส่งเสริมฯ และควรส่งเสริมให้การดำเนินงานในรูปแบบสหกรณ์ในการร่วมหุ้นเพื่อจัดหาปัจจัยการผลิต
</t>
    </r>
  </si>
  <si>
    <r>
      <rPr>
        <b/>
        <u/>
        <sz val="8"/>
        <color indexed="8"/>
        <rFont val="Tahoma"/>
        <family val="2"/>
      </rPr>
      <t>กิจกรรม</t>
    </r>
    <r>
      <rPr>
        <sz val="8"/>
        <color indexed="8"/>
        <rFont val="Tahoma"/>
        <family val="2"/>
      </rPr>
      <t xml:space="preserve"> สร้างห้องเย็นที่สหกรณ์การเกษตรแม่ทา
</t>
    </r>
    <r>
      <rPr>
        <b/>
        <u/>
        <sz val="8"/>
        <color indexed="8"/>
        <rFont val="Tahoma"/>
        <family val="2"/>
      </rPr>
      <t>ความเห็น</t>
    </r>
    <r>
      <rPr>
        <sz val="8"/>
        <color indexed="8"/>
        <rFont val="Tahoma"/>
        <family val="2"/>
      </rPr>
      <t xml:space="preserve"> •  ผู้ได้รับประโยชน์คือสมาชิกสหกรณ์ ดังนั้นงบประมาณส่วนใหญ่ควรให้สหกรณ์ร่วมสมทบโครงการ และหารายได้จากการบริหารจัดการจากอาคารเอนกประสงค์และห้องเย็น
</t>
    </r>
  </si>
  <si>
    <r>
      <rPr>
        <b/>
        <u/>
        <sz val="8"/>
        <color indexed="8"/>
        <rFont val="Tahoma"/>
        <family val="2"/>
      </rPr>
      <t>กิจกรรม</t>
    </r>
    <r>
      <rPr>
        <sz val="8"/>
        <color indexed="8"/>
        <rFont val="Tahoma"/>
        <family val="2"/>
      </rPr>
      <t xml:space="preserve"> (1) จัดทำและพัฒนาระบบฐานข้อมูลโดยสำรวจข้อมูลพื้นฐานของผู้ผลิต สมาชิก ผลิตภัณฑ์ ยอดจำหน่าย ช่องทางตลาดโดยใช้ GPS และพัฒนาระบบฐานข้อมูลและโปรแกรม (2) พัฒนากลุ่มผู้ผลิตชุมชนโดยการอบรมเพิ่มศักยภาพและจัดประกวดผลิตภัณฑ์ใหม่ (3) แสดงและจำหน่ายผลิตภัณฑ์ OTOP
</t>
    </r>
    <r>
      <rPr>
        <b/>
        <u/>
        <sz val="8"/>
        <color indexed="8"/>
        <rFont val="Tahoma"/>
        <family val="2"/>
      </rPr>
      <t>ความเห็น</t>
    </r>
    <r>
      <rPr>
        <sz val="8"/>
        <color indexed="8"/>
        <rFont val="Tahoma"/>
        <family val="2"/>
      </rPr>
      <t xml:space="preserve"> • มีการบูรณาการกิจกรรมที่จะส่งเสริมและพัฒนาผลิตภัณฑ์ชุมชน • ควรเพิ่มรายละเอียดของกิจกรรม โดยเฉพาะกิจกรรมที่ 2 และ 3 •  กิจกรรมพัฒนาฐานข้อมูล GIS ควรให้ความสำคัญกับการพัฒนาเจ้าหน้าที่ในการดูแลและปรับปรุงข้อมูลอย่างต่อเนื่องในระยะยาว  • การจัดอบรมกลุ่มผู้ผลิตชุมชนเพื่อพัฒนาตามความต้องการ น่าจะเป็นการพัฒนาประสิทธิภาพของผู้ประกอบการในการบริหารจัดการและการพัฒนากระบวนการผลิตให้มีประสิทธิภาพมากขึ้น จึงมีความเป็นไปได้น้อยที่จะเชื่อมต่อกับกิจกรรมการสร้างสรรค์ผลิตภัณฑ์ใหม่เพื่อส่งประกวด ดังนั้น อาจจำเป็นต้องขอความร่วมมือจากสถาบันการศึกษาในการเป็นพี่เลี้ยง/partnership ที่จะสนับสนุนกลุ่มผู้ผลิตในการสร้างสรรค์ผลิตภัณฑ์ใหม่ให้สอดคล้องกับความต้องการตลาด และยกระดับคุณภาพสินค้า • ควรเพิ่มเติมกิจกรรมการเผยแพร่ และนำไปใช้งานของระบบฐานข้อมูลให้เกิดประโยชน์สูงสุด โดยอาจจะลงใน website ของจังหวัดลำพูนเพื่อให้ผู้ผลิต ผู้ค้า และที่เกี่ยวข้องนำไปใช้ประโยชน์ รวมทั้งมีการ update ข้อมูลให้ทันสมัย ซึ่งพาณิชย์จังหวัดอาจจะเป็นผู้ดำเนินการ  •  ปรับลดค่าใช้สอยในการพัฒนากลุ่มผู้ผลิตชุมชน ส่วนค่าวัสดุ จะต้องให้ผู้เข้าร่วมอบรม/อปท./สำนักพัฒนาชุมชนร่วมสมทบงบประมาณ
</t>
    </r>
  </si>
  <si>
    <t>เมืองแห่งสุขภาพและคุณภาพชีวิต</t>
  </si>
  <si>
    <r>
      <rPr>
        <b/>
        <u/>
        <sz val="8"/>
        <color indexed="8"/>
        <rFont val="Tahoma"/>
        <family val="2"/>
      </rPr>
      <t>กิจกรรม</t>
    </r>
    <r>
      <rPr>
        <sz val="8"/>
        <color indexed="8"/>
        <rFont val="Tahoma"/>
        <family val="2"/>
      </rPr>
      <t xml:space="preserve"> • เป็นแผนระยะยาว 10 ปี เพื่อพัฒนา/ส่งเสริมสุขภาพและคุณภาพชีวิต ในพื้นที่ป่าสงวนแห่งชาติแม่ธิ-แม่ตีบ-แม่สาร พืนที่ 223 ไร่ โดยจัดทำสวนป่า สวนสมุนไพรและการเกษตร แหล่งเก็บน้ำ/เพาะพันธ์สัตว์น้ำ ศูนย์ส่งเสริมสุขภาพและศูนย์แพทย์ทางเลือก ศูนย์ประชุมของเมือง
</t>
    </r>
    <r>
      <rPr>
        <b/>
        <u/>
        <sz val="8"/>
        <color indexed="8"/>
        <rFont val="Tahoma"/>
        <family val="2"/>
      </rPr>
      <t>ความเห็น</t>
    </r>
    <r>
      <rPr>
        <sz val="8"/>
        <color indexed="8"/>
        <rFont val="Tahoma"/>
        <family val="2"/>
      </rPr>
      <t xml:space="preserve"> • เป็นโครงการที่มีการบูรณาการกิจกรรมเพื่อการพัฒนา/ส่งเสริมสุขภาพโดยเฉพาะแพทย์ทางเลือกไว้ในพื้นที่เดียว • ไม่มีรายละเอียดกิจกรรม/งบประมาณที่ชัดเจนในปี 2555  • ควรเพิ่มรายละเอียดการบริหารจัดการโครงการเพื่อความยั่งยืนในระยะยาว 
</t>
    </r>
  </si>
  <si>
    <r>
      <rPr>
        <b/>
        <u/>
        <sz val="8"/>
        <color indexed="8"/>
        <rFont val="Tahoma"/>
        <family val="2"/>
      </rPr>
      <t xml:space="preserve">กิจกรรม </t>
    </r>
    <r>
      <rPr>
        <sz val="8"/>
        <color indexed="8"/>
        <rFont val="Tahoma"/>
        <family val="2"/>
      </rPr>
      <t xml:space="preserve">(1) จัดมหกรรมการแลกเปลี่ยนเรียนรู้ แข่งขันทักษะทางการศึกษา/ความคิดสร้างสรรค์ (2) ประกวดโรงเรียนสร้างสรรค์กิจกรรมตามปรัชญาเศรษฐกิจพอเพียง (3) กวดวิชาการนักเรียน ม.6  เพื่อเตรียนสอบเข้ามหาวิทยาลัย (4) ประชุมคณะกรรมการสภาเยาวชน เพื่อเตรียมกลุ่มและกิจกรรมเข้าร่วมจัดลานเยาวชนสุดสัปดาห์
</t>
    </r>
    <r>
      <rPr>
        <b/>
        <u/>
        <sz val="8"/>
        <color indexed="8"/>
        <rFont val="Tahoma"/>
        <family val="2"/>
      </rPr>
      <t>ความเห็น</t>
    </r>
    <r>
      <rPr>
        <sz val="8"/>
        <color indexed="8"/>
        <rFont val="Tahoma"/>
        <family val="2"/>
      </rPr>
      <t xml:space="preserve"> • วัตถุประสงค์สอดคล้องกับยุทธศาสตร์/กลยุทธ์ของจังหวัด เป็นโครงการที่ดีที่ส่งเสริมการเรียนรู้ของนักเรียนและเยาวชน ทั้งด้านวิชาการและกิจกรรมนอกห้องเรียน • กิจกรรมของนักเรียน ควรมีการเชื่อมต่อขยายผลกับชุมชน โดยนำสิ่งที่ได้เรียนรู้ไปประยุกต์ใช้ในการพัฒนาชุมชนด้วย • ควรพิจารณาถึงความจำเป็นในกิจกรรมจัดกวดวิชา เนื่องจากอาจะขัดหลักเกณฑ์และวัตถุประสงค์ของงบพัฒนาจังหวัด • ควรพิจารณาให้ ก.ศึกษาฯ รวมสนับสนุนงบประมาณ และอปท.มีส่วนร่วมในการสนับสนุนการจัดกิจกรรม
</t>
    </r>
  </si>
  <si>
    <t>ก่อสร้างอาคารผู้ป่วยนอกของโรงพยาบาลลำพูน</t>
  </si>
  <si>
    <r>
      <rPr>
        <b/>
        <u/>
        <sz val="8"/>
        <color indexed="8"/>
        <rFont val="Tahoma"/>
        <family val="2"/>
      </rPr>
      <t>กิจกรรม</t>
    </r>
    <r>
      <rPr>
        <sz val="8"/>
        <color indexed="8"/>
        <rFont val="Tahoma"/>
        <family val="2"/>
      </rPr>
      <t xml:space="preserve"> (1) ธนาคารขยะรีไซเคิลชุมชน (2) จัดตั้งศูนย์บริหารจัดการขยะครบวงจรประจำชุมชน (3) ศึกษาการแก้ไขปัญหาน้ำเสียในพื้นที่เสี่ยง
</t>
    </r>
    <r>
      <rPr>
        <b/>
        <u/>
        <sz val="8"/>
        <color indexed="8"/>
        <rFont val="Tahoma"/>
        <family val="2"/>
      </rPr>
      <t>ความเห็น</t>
    </r>
    <r>
      <rPr>
        <sz val="8"/>
        <color indexed="8"/>
        <rFont val="Tahoma"/>
        <family val="2"/>
      </rPr>
      <t xml:space="preserve"> • วัตถุประสงค์ของโครงการสอดคล้องกับยุทธศาสตร์และปัญหาของจังหวัด โดยส่งเสริมให้มีการบริหารจัดการขยะโดยชุมชน • ควรพิจารณาปรับลดงบประมาณในการสนับสนุนวัสดุอุปกรณ์ โดยให้ อปท.ร่วมสมทบทุน • เป็นโครงการต่อเนื่องจากปี 54 (โครงการบริหารจัดการขยะและสิ่งเหลือใช้ทางการเกษตรเพื่อแปรรูปเป็นเงิน วงเงิน 25 ล้านบาท) อย่างไรก็ตาม ควรชี้แจงความเหมือน/แตกต่างของการดำเนินงาน/พื้นที่เป้าหมายระหว่างปี 54 และปี 55</t>
    </r>
  </si>
  <si>
    <r>
      <rPr>
        <b/>
        <u/>
        <sz val="8"/>
        <color indexed="8"/>
        <rFont val="Tahoma"/>
        <family val="2"/>
      </rPr>
      <t xml:space="preserve">กิจกรรม </t>
    </r>
    <r>
      <rPr>
        <sz val="8"/>
        <color indexed="8"/>
        <rFont val="Tahoma"/>
        <family val="2"/>
      </rPr>
      <t xml:space="preserve">จัดซื้อรถพลังงานไฟฟ้า /พิจารณาเส้นทางเพื่อสัญจรในชีวิตประจำวัน ระยะทาง 5 กม.และเพื่อการท่องเที่ยว 7.5 กม. โดยเทศบาลเมืองลำพูนรับผิดชอบ คชจ.ด้านบริหารจัดการ สถานที่จอด จุดรับส่ง ป้ายประชาสัมพันธ์ และบำรุงดูแลรักษา
</t>
    </r>
    <r>
      <rPr>
        <b/>
        <u/>
        <sz val="8"/>
        <color indexed="8"/>
        <rFont val="Tahoma"/>
        <family val="2"/>
      </rPr>
      <t>ความเห็น</t>
    </r>
    <r>
      <rPr>
        <sz val="8"/>
        <color indexed="8"/>
        <rFont val="Tahoma"/>
        <family val="2"/>
      </rPr>
      <t xml:space="preserve"> • สอดคล้องกับยุทธศาสตร์ โดยมีเป้าหมายเพื่อพัฒนาการท่องเที่ยวและยกระดับคุณภาพชีวิต • ควรเพิ่มเติมความชัดเจนเกี่ยวกับการยั่งยืนของโครงการ เช่น กลไกการกำกับดูแลอย่างมีส่วนร่วม อัตราค่าโดยสาร การบำรุงรักษา การเผยแพร่ประชาสัมพันธ์
</t>
    </r>
  </si>
  <si>
    <r>
      <rPr>
        <b/>
        <u/>
        <sz val="8"/>
        <color indexed="8"/>
        <rFont val="Tahoma"/>
        <family val="2"/>
      </rPr>
      <t>กิจกรรม</t>
    </r>
    <r>
      <rPr>
        <sz val="8"/>
        <color indexed="8"/>
        <rFont val="Tahoma"/>
        <family val="2"/>
      </rPr>
      <t xml:space="preserve"> มีหลายกิจกรรมเพื่ออนุรักษ์ แม่น้ำ คู คลอง ที่มีความสำคัญเร่งด่วน ได้แก่ ประชุมเชิงปฏิบัติการจัดตั้งและเพิ่มศักยภาพเครือข่าย /ตรวจวัดคุณภาพน้ำ/สำรวจและติดตั้งอุปกรณ์บำบัดน้ำทิ้ง /ฟื้นฟูและพัฒนา เช่นขุดลอก กำจัดขยะ  ปรับภูมิทัศน์ แม่น้ำลำคลอง
</t>
    </r>
    <r>
      <rPr>
        <b/>
        <u/>
        <sz val="8"/>
        <color indexed="8"/>
        <rFont val="Tahoma"/>
        <family val="2"/>
      </rPr>
      <t>ความเห็น</t>
    </r>
    <r>
      <rPr>
        <sz val="8"/>
        <color indexed="8"/>
        <rFont val="Tahoma"/>
        <family val="2"/>
      </rPr>
      <t xml:space="preserve"> • สอดคล้องกับยุทธศาสตร์ของจังหวัดในการอนุรักษ์ ฟื้นฟูคุณภาพแหล่งน้ำ ทั้ง 4 ลุ่มน้ำ 10 พื้นที่ในจังหวัด  • ควรรวมโครงการคืนน้ำใสให้แม่น้ำกวง ระยะที่ ๑ไว้ด้วยกันเนื่องจากมีกิจกรรมที่คล้ายกันและเป็นหนึ่งในลุ่มน้ำที่อนุรักษ์
</t>
    </r>
  </si>
  <si>
    <r>
      <rPr>
        <b/>
        <u/>
        <sz val="8"/>
        <color indexed="8"/>
        <rFont val="Tahoma"/>
        <family val="2"/>
      </rPr>
      <t>กิจกรรม</t>
    </r>
    <r>
      <rPr>
        <sz val="8"/>
        <color indexed="8"/>
        <rFont val="Tahoma"/>
        <family val="2"/>
      </rPr>
      <t xml:space="preserve"> (1) วางระบบแนวทางการปฏิบัติเพือพัฒนาอุตสาหกรรมเชิงนิเวศน์ และจัดทำเป็นคู่มือ (2) ประชาสัมพันธ์โครงการ (3) จัดกิจกรรมสร้างความเข้าใจ การมีส่วนร่วมและสร้างเครือข่าย (4) กิจกรรม รักแม่ รักษ์แม่น้ำกวง (ประกวดวาดภาพ /ประชาสัมพันธ์และสร้างเครือข่าย)
</t>
    </r>
    <r>
      <rPr>
        <b/>
        <u/>
        <sz val="8"/>
        <color indexed="8"/>
        <rFont val="Tahoma"/>
        <family val="2"/>
      </rPr>
      <t>ความเห็น</t>
    </r>
    <r>
      <rPr>
        <sz val="8"/>
        <color indexed="8"/>
        <rFont val="Tahoma"/>
        <family val="2"/>
      </rPr>
      <t xml:space="preserve"> • เพื่อเป็นการเตรียมความพร้อมในการพัฒนาลำพูนให้เป็นเมืองอุตสาหกรรมเชิงนิเวศน์ </t>
    </r>
  </si>
  <si>
    <t>จัดทำระบบฐานข้อมูลที่ดินและหลักฐานแผนที่ในระบบ GIS เพื่อการพัฒนารองรับการขยายตัวของชุมชนเมืองและการใช้ประโยชน์ที่ดิน</t>
  </si>
  <si>
    <t>ศูนย์เรียนรู้เกษตรชุมชนยั่งยืนอำเภอเวียงหนองล่อง</t>
  </si>
  <si>
    <t>ฟื้นฟูระบบนิเวศน์ป่าไม้โดยคนอยู่ร่วมกับป่าตามแนวพระราชดำริ</t>
  </si>
  <si>
    <t>แก้มลิงลำไย เพื่อแก้ไขปัญหาผลผลิตตกต่ำ</t>
  </si>
  <si>
    <t>ก่อสร้างอ่างเก็บน้ำห้วยขี้เหล็กเพื่อสร้างแก้มลิงบรรเทาปัญหาอุทกภัยและภัยแล้ง</t>
  </si>
  <si>
    <t>สร้างความปลอดภัยในชีวิตและทรัพย์สินให้แก่ประชาชนในจังหวัดลำพูน โดยการติดตั้งระบบไฟฟ้าโซล่าเซล</t>
  </si>
  <si>
    <t>จัดสร้างอาคารเอนกประสงค์และห้องเย็นในการรวบรวมข้าวโพดฝักอ่อนและผลผลิตทางการเกษตรของเกษตรกร</t>
  </si>
  <si>
    <r>
      <rPr>
        <b/>
        <u/>
        <sz val="8"/>
        <color indexed="8"/>
        <rFont val="Tahoma"/>
        <family val="2"/>
      </rPr>
      <t>กิจกรรม</t>
    </r>
    <r>
      <rPr>
        <sz val="8"/>
        <color indexed="8"/>
        <rFont val="Tahoma"/>
        <family val="2"/>
      </rPr>
      <t xml:space="preserve"> ก่อสร้างอ่างเก็บน้ำเพื่อบรรเทาปัญหาอุทกภัยและภัยแล้งในพื้นที่ตำบลศรีบัวบาน อ.เมืองลำพูน พื้นที่เป้าหมาย 38 ตร.กม. ประชากร 1,340 ครัวเรือน
</t>
    </r>
    <r>
      <rPr>
        <b/>
        <u/>
        <sz val="8"/>
        <color indexed="8"/>
        <rFont val="Tahoma"/>
        <family val="2"/>
      </rPr>
      <t>ความเห็น</t>
    </r>
    <r>
      <rPr>
        <sz val="8"/>
        <color indexed="8"/>
        <rFont val="Tahoma"/>
        <family val="2"/>
      </rPr>
      <t xml:space="preserve"> • สอดคล้องตามนโยบายรัฐบาล</t>
    </r>
  </si>
  <si>
    <r>
      <rPr>
        <b/>
        <u/>
        <sz val="8"/>
        <color indexed="8"/>
        <rFont val="Tahoma"/>
        <family val="2"/>
      </rPr>
      <t>กิจกรรม</t>
    </r>
    <r>
      <rPr>
        <sz val="8"/>
        <color indexed="8"/>
        <rFont val="Tahoma"/>
        <family val="2"/>
      </rPr>
      <t xml:space="preserve"> ขยายเขตไฟฟ้าเพื่อเพิ่มประสิทธิภาพให้แก่ภาคเกษตรในพื้นที่ 5 อำเภอ 9 พื้นที่ ได้แก่ ต.บ้านเรือน อ.ป่าซาง / ม.1-9 ต.น้ำดิบ อ.ป่าซาง / ต.ป่าพลู อ.บ้านโฮ่ง / ต.ห้วยยาบ อ.บ้านธิ / ห้วยปันจ้อย ต.น้ำดิบ อ.ป่าซาง / ต.นครเจดีย์ อ.ป่าซาง / ต.ศรีวิชัย อ.ลี้ / ต.หนองปลาสวาย อ.บ้านโฮ่ง / ต.ตะเคียนปม อ.ทุ่งหัวช้าง
</t>
    </r>
    <r>
      <rPr>
        <b/>
        <u/>
        <sz val="8"/>
        <color indexed="8"/>
        <rFont val="Tahoma"/>
        <family val="2"/>
      </rPr>
      <t>ความเห็น</t>
    </r>
    <r>
      <rPr>
        <sz val="8"/>
        <color indexed="8"/>
        <rFont val="Tahoma"/>
        <family val="2"/>
      </rPr>
      <t xml:space="preserve"> • อาจเป็นภารกิจของหน่วยงานปกติ แต่เป็นความต้องการของจังหวัด</t>
    </r>
  </si>
  <si>
    <t>ไม่ควรสนับสนุนงบประมาณ</t>
  </si>
  <si>
    <t>ลำดับความสำคัญ</t>
  </si>
  <si>
    <t>-</t>
  </si>
  <si>
    <r>
      <rPr>
        <b/>
        <u/>
        <sz val="8"/>
        <color indexed="8"/>
        <rFont val="Tahoma"/>
        <family val="2"/>
      </rPr>
      <t>กิจกรรม</t>
    </r>
    <r>
      <rPr>
        <sz val="8"/>
        <color indexed="8"/>
        <rFont val="Tahoma"/>
        <family val="2"/>
      </rPr>
      <t xml:space="preserve"> ก่อสร้างถนน คสล. ก่อสร้างถนนแอสฟัสติ และปรับปรุงถนน ในพื้นที่ อ.เมืองลำพูน อ.บ้านโฮ่ง อ.เวียงหนองล่อง อ.ป่าซาง
</t>
    </r>
    <r>
      <rPr>
        <b/>
        <u/>
        <sz val="8"/>
        <color indexed="8"/>
        <rFont val="Tahoma"/>
        <family val="2"/>
      </rPr>
      <t>ความเห็น</t>
    </r>
    <r>
      <rPr>
        <sz val="8"/>
        <color indexed="8"/>
        <rFont val="Tahoma"/>
        <family val="2"/>
      </rPr>
      <t xml:space="preserve"> • เป็นการก่อสร้างถนนเพื่อขนส่งสินค้าเกษตรและเน้นความต้องการของจังหวัด แต่ไม่มีรายละเอียดโครงการ</t>
    </r>
  </si>
  <si>
    <r>
      <rPr>
        <b/>
        <u/>
        <sz val="8"/>
        <color indexed="8"/>
        <rFont val="Tahoma"/>
        <family val="2"/>
      </rPr>
      <t>กิจกรรม</t>
    </r>
    <r>
      <rPr>
        <sz val="8"/>
        <color indexed="8"/>
        <rFont val="Tahoma"/>
        <family val="2"/>
      </rPr>
      <t xml:space="preserve"> เป็นการร่วมมือกับเทศบาล ดำเนินการในพื้นที่โครงการแม่อาวและหมู่บ้านติดต่ออุทยานแห่งชาติดอยจงกับป่า 1) ลดการตัดไม้ทำลายป่า 2) จัดทำแปลงปลูกป่าพื้นบ้านอาหารชุมชน ปลูกต้นกล้วยเป็นแนวกันไฟป่าเปียก 3) สร้างฝายต้นน้ำ 4) ประเมินผล อบรม และกำหนดเป็นหมู่บ้าน
</t>
    </r>
    <r>
      <rPr>
        <b/>
        <u/>
        <sz val="8"/>
        <color indexed="8"/>
        <rFont val="Tahoma"/>
        <family val="2"/>
      </rPr>
      <t>ความเห็น</t>
    </r>
    <r>
      <rPr>
        <sz val="8"/>
        <color indexed="8"/>
        <rFont val="Tahoma"/>
        <family val="2"/>
      </rPr>
      <t xml:space="preserve"> • สอดคล้องกับยุทธศาสตร์จังหวัด และนโยบายรัฐบาล</t>
    </r>
  </si>
  <si>
    <r>
      <rPr>
        <b/>
        <u/>
        <sz val="8"/>
        <color indexed="8"/>
        <rFont val="Tahoma"/>
        <family val="2"/>
      </rPr>
      <t>กิจกรรม</t>
    </r>
    <r>
      <rPr>
        <sz val="8"/>
        <color indexed="8"/>
        <rFont val="Tahoma"/>
        <family val="2"/>
      </rPr>
      <t xml:space="preserve"> ปรับปรุงตลาดน้ำชุมชนโดยก่อสร้างแพไม้ไผ่ 6 แพ จัดซื้อเรือพายพลาสติก 30 ลำ และเสื้อชูชีพ 50 ตัว และทำสื่อประชาสัมพันธ์
</t>
    </r>
    <r>
      <rPr>
        <b/>
        <u/>
        <sz val="8"/>
        <color indexed="8"/>
        <rFont val="Tahoma"/>
        <family val="2"/>
      </rPr>
      <t>ความเห็น</t>
    </r>
    <r>
      <rPr>
        <sz val="8"/>
        <color indexed="8"/>
        <rFont val="Tahoma"/>
        <family val="2"/>
      </rPr>
      <t xml:space="preserve"> • เป็นการพัฒนาแหล่งท่องเที่ยวชุมชนเพื่อสร้างงาน และสร้างรายได้ให้ชุมชน</t>
    </r>
  </si>
  <si>
    <r>
      <rPr>
        <b/>
        <u/>
        <sz val="8"/>
        <color indexed="8"/>
        <rFont val="Tahoma"/>
        <family val="2"/>
      </rPr>
      <t>กิจกรรม</t>
    </r>
    <r>
      <rPr>
        <sz val="8"/>
        <color indexed="8"/>
        <rFont val="Tahoma"/>
        <family val="2"/>
      </rPr>
      <t xml:space="preserve"> ติดตั้งระบบไฟฟ้าโซล่าเซล จุดๆ ละ 60,000 บาท </t>
    </r>
    <r>
      <rPr>
        <sz val="8"/>
        <color indexed="8"/>
        <rFont val="Tahoma"/>
        <family val="2"/>
      </rPr>
      <t xml:space="preserve">
</t>
    </r>
    <r>
      <rPr>
        <b/>
        <u/>
        <sz val="8"/>
        <color indexed="8"/>
        <rFont val="Tahoma"/>
        <family val="2"/>
      </rPr>
      <t>ความเห็น</t>
    </r>
    <r>
      <rPr>
        <sz val="8"/>
        <color indexed="8"/>
        <rFont val="Tahoma"/>
        <family val="2"/>
      </rPr>
      <t xml:space="preserve"> • เป็นความต้องการของจังหวัด แต่ไม่มีรายละเอียดโครงการ</t>
    </r>
  </si>
  <si>
    <r>
      <rPr>
        <b/>
        <u/>
        <sz val="8"/>
        <color indexed="8"/>
        <rFont val="Tahoma"/>
        <family val="2"/>
      </rPr>
      <t>กิจกรรม</t>
    </r>
    <r>
      <rPr>
        <sz val="8"/>
        <color indexed="8"/>
        <rFont val="Tahoma"/>
        <family val="2"/>
      </rPr>
      <t xml:space="preserve"> มีหลายกิจกรรมได้แก่ (1) เพาะเลี้ยงกล้วยไม้พันธุ์สามปอยหลวง (2) พัฒนาอุทยานแม่ปิง โดยทำพื้นที่อนุรักษ์พันธ์ปลา (ซื้อทุ่นกำหนดเขต อาหารปลา ทำป้าย) สร้างแพ จัดทำสื่อนิทรรศการ และจัดกิจรรมเปิดตัว) (3) ปรับปรุงภูมิทัศน์สถานที่ชาตะสถานครูบาฯ วัดบ้างปาง อ.ลี้ (4) จัดทำสถานที่ดูนกยูง(ที่เชื่อว่าเป็นนกยูงของครูบาฯ )โดยทำโป่ง 3 จุด และจัดสถานที่ดูนก (5) ปรับปรุงโฮมสเตย์ห้วยทรายขาว ม.6 ต.ทาปลาดุก อ.แม่ทา โดยปลูกดอกไม้ ซื้อวัวลากเกวียน ทำแพ (6) ปรับปรุงโฮมสเตย์ ต.อุโมงค์ 10 หลัง จัดซื้อเรือยนต์ (7) จัดทำหมู่บ้านโฮมสเตย์(หลังละ 20,000บาท) และฝึกอบรมการให้บริการ ที่ ต.ศรีวิชัย อ.ลี้ 15 ครัวเรือน ต.ริมปิง 15 ครัวเรือน ต.แม่แรง 15 ครัวเรือน และบ้านห้วยต้ม 10 ครัวเรือน
</t>
    </r>
    <r>
      <rPr>
        <b/>
        <u/>
        <sz val="8"/>
        <color indexed="8"/>
        <rFont val="Tahoma"/>
        <family val="2"/>
      </rPr>
      <t>ความเห็น</t>
    </r>
    <r>
      <rPr>
        <sz val="8"/>
        <color indexed="8"/>
        <rFont val="Tahoma"/>
        <family val="2"/>
      </rPr>
      <t xml:space="preserve"> • พิจารณความเหมาะสม/จำเป็นของกิจกรรมเพาะเลี้ยงกล้วยไม้ อาจไม่เกี่ยวข้องกับวัตถุประสงค์ของโครงการ • กิจกรรมปลูกดอกไม้ ราคาต้นไม้สูงมาก (ดอกพวงแสดและเหลืองอินเดีย ต้นละ 75 บาท) ควรจัดหา /ร่วมเพาะชำต้นไม้และดอกไม้ประจำถิ่น เพือประหยัดงบประมาณและสร้างอัตลักษณ์ของท้องที่ • การปรับปรุง/จัดทำโฮมสเตอย์ ให้เจ้าของบ้านโฮมสเตย์และอปท.ร่วมกันรับผิดชอบการ เนื่องจากการสนับสนุนงบประมาณหมู่บ้านโฮมสเตย์ควรสนับสนุนสิ่งก่อสร้างที่เป็นอาคารส่วนกลาง/สาธารณะ
</t>
    </r>
  </si>
  <si>
    <r>
      <rPr>
        <b/>
        <u/>
        <sz val="8"/>
        <color indexed="8"/>
        <rFont val="Tahoma"/>
        <family val="2"/>
      </rPr>
      <t>กิจกรรม</t>
    </r>
    <r>
      <rPr>
        <sz val="8"/>
        <color indexed="8"/>
        <rFont val="Tahoma"/>
        <family val="2"/>
      </rPr>
      <t xml:space="preserve"> เช่าเครื่องขยายเสียงประจำจุดตรวจ และคอมพิวเตอร์ 30 จุด รวม 1.2 ลบ. โดยจ้าง จนท.อาสาสมัครประจำจุด ๆละ 2 คน เพื่อแจ้งเตือนผู้กระทำความผิดตามจุดต่างๆในจังหวัดลำพูน
</t>
    </r>
    <r>
      <rPr>
        <b/>
        <u/>
        <sz val="8"/>
        <color indexed="8"/>
        <rFont val="Tahoma"/>
        <family val="2"/>
      </rPr>
      <t>ความเห็น</t>
    </r>
    <r>
      <rPr>
        <sz val="8"/>
        <color indexed="8"/>
        <rFont val="Tahoma"/>
        <family val="2"/>
      </rPr>
      <t xml:space="preserve"> • พิจารณาความเหมาะสมของค่าเช่าเครื่องขยายเสียง (10,500บาท/เครื่อง) และคอมพิวเตอร์ (22,000บาท/เครื่อง)  • ควรมีโครงการนำร่องในจุดที่มีการกระทำความผิดจราจรสูงก่อนเพื่อเป็นการประเมินผลความสำเร็จของโครงการ ซึ่งหากเป็นไปตามวัตถุประสงค์ควรขยายผลในจุดเสี่ยงต่อไป • อาจเป็นการแก้ไขปัญหาที่ปลายเหตุ ควรเพิมเติมกิจกรรมการรณรงค์การขับขี่ยานพาหนะให้กับประชาชน ชุมชน สถานศึกษา นิคมอุตสาหกรรม ฯ
</t>
    </r>
  </si>
  <si>
    <r>
      <rPr>
        <b/>
        <u/>
        <sz val="8"/>
        <color indexed="8"/>
        <rFont val="Tahoma"/>
        <family val="2"/>
      </rPr>
      <t>กิจกรรม</t>
    </r>
    <r>
      <rPr>
        <sz val="8"/>
        <color indexed="8"/>
        <rFont val="Tahoma"/>
        <family val="2"/>
      </rPr>
      <t xml:space="preserve"> ดำเนินการร่วมกับเทศบาลในการพัฒนาศูนย์เรียนรู้ โดยเทศบาลได้สร้างโครงสร้างพื้นฐานรองรับไว้ระดับหนึ่งแล้ว กิจกรรม ได้แก่ จัดซื้อเครื่องสีข้าวชุมชนพร้อมอุปกรณ์ ขยายผลการแปรรูปผลผลิตทางการเกษตรตามมาตรฐาน GAP  พัฒนาผลิตภัณฑ์และสนับสนุนการรวมกลุ่มจำหน่าย
</t>
    </r>
    <r>
      <rPr>
        <b/>
        <u/>
        <sz val="8"/>
        <color indexed="8"/>
        <rFont val="Tahoma"/>
        <family val="2"/>
      </rPr>
      <t>ความเห็น</t>
    </r>
    <r>
      <rPr>
        <sz val="8"/>
        <color indexed="8"/>
        <rFont val="Tahoma"/>
        <family val="2"/>
      </rPr>
      <t xml:space="preserve"> • สนับสนุนยุทธศาสตร์จังหวัดและการพัฒนาเศรษฐกิจชุมชน</t>
    </r>
  </si>
  <si>
    <r>
      <rPr>
        <b/>
        <u/>
        <sz val="8"/>
        <color indexed="8"/>
        <rFont val="Tahoma"/>
        <family val="2"/>
      </rPr>
      <t>กิจกรรม</t>
    </r>
    <r>
      <rPr>
        <sz val="8"/>
        <color indexed="8"/>
        <rFont val="Tahoma"/>
        <family val="2"/>
      </rPr>
      <t xml:space="preserve"> จัดซื้อห้องเย็นเพิ่มเติมของกลุ่มเกษตรกรที่มีอยู่แล้ว โดยบริหารจัดการโดยกลุ่มเกษตรกร อปท. และธกส.
</t>
    </r>
    <r>
      <rPr>
        <b/>
        <u/>
        <sz val="8"/>
        <color indexed="8"/>
        <rFont val="Tahoma"/>
        <family val="2"/>
      </rPr>
      <t>ความเห็น</t>
    </r>
    <r>
      <rPr>
        <sz val="8"/>
        <color indexed="8"/>
        <rFont val="Tahoma"/>
        <family val="2"/>
      </rPr>
      <t xml:space="preserve"> • เพื่อแก้ไขปัญหาผลผลิตลำไยซึ่งเป็นพืชหลักของจังหวัด ล้นตลาด</t>
    </r>
  </si>
  <si>
    <r>
      <rPr>
        <b/>
        <u/>
        <sz val="8"/>
        <color indexed="8"/>
        <rFont val="Tahoma"/>
        <family val="2"/>
      </rPr>
      <t>กิจกรรม</t>
    </r>
    <r>
      <rPr>
        <sz val="8"/>
        <color indexed="8"/>
        <rFont val="Tahoma"/>
        <family val="2"/>
      </rPr>
      <t xml:space="preserve"> • เป็นการก่อสร้างอาคารผู้ป่วยนอกของโรงพยาบาลลำพูน สาขาพระยืน มีแผนงาน 2 ปี (2555-2556) งบประมาณรวมทั้งหมด 101.75 ลบ.
</t>
    </r>
    <r>
      <rPr>
        <b/>
        <u/>
        <sz val="8"/>
        <color indexed="8"/>
        <rFont val="Tahoma"/>
        <family val="2"/>
      </rPr>
      <t xml:space="preserve">ความเห็น </t>
    </r>
    <r>
      <rPr>
        <sz val="8"/>
        <color indexed="8"/>
        <rFont val="Tahoma"/>
        <family val="2"/>
      </rPr>
      <t>• เป็นงบผูกพันไม่สามารถดำเนินการแล้วเสร็จภายใน 1 ปี และเป็นภารกิจปกติ ควรใช้งบประมาณของกระทรวงสาธารณสุข</t>
    </r>
  </si>
  <si>
    <t>ปรับปรุงโครงสร้างพื้นฐานรองรับแหล่งดึงดูดทางการท่องเที่ยว (Land Mark) ต่อเนื่องปี 2554</t>
  </si>
  <si>
    <t>ประชาสัมพันธ์การท่องเที่ยวจังหวัดลำพูน</t>
  </si>
  <si>
    <t>บริหารจัดการขยะและสิ่งเหลือใช้ทางการเกษตรเพื่อแปรรูปเป็นเงิน ระยะที่ 2</t>
  </si>
  <si>
    <t>อนุรักษ์และพัฒนาสภาพแวดล้อมแม่น้ำ คู คลอง จังหวัดลำพูน ปี 2555</t>
  </si>
  <si>
    <t>รณรงค์ประชาสัมพันธ์ "เมืองอุตสาหกรรมเชิงนิเวศน์ (Eco Industry City)"</t>
  </si>
  <si>
    <t xml:space="preserve">หมายเหตุ : การจัดสรรตามกรอบวงเงินงบประมาณปี 2555  ตามเกณฑ์ของ ก.น.จ. ของจังหวัดลำพูน จำนวน 141.1271 ล้านบาท </t>
  </si>
</sst>
</file>

<file path=xl/styles.xml><?xml version="1.0" encoding="utf-8"?>
<styleSheet xmlns="http://schemas.openxmlformats.org/spreadsheetml/2006/main">
  <numFmts count="4">
    <numFmt numFmtId="43" formatCode="_-* #,##0.00_-;\-* #,##0.00_-;_-* &quot;-&quot;??_-;_-@_-"/>
    <numFmt numFmtId="187" formatCode="_-* #,##0_-;\-* #,##0_-;_-* &quot;-&quot;??_-;_-@_-"/>
    <numFmt numFmtId="188" formatCode="#,##0;[Red]#,##0"/>
    <numFmt numFmtId="189" formatCode="#,##0_ ;\-#,##0\ "/>
  </numFmts>
  <fonts count="32">
    <font>
      <sz val="11"/>
      <color theme="1"/>
      <name val="Tahoma"/>
      <family val="2"/>
      <charset val="222"/>
      <scheme val="minor"/>
    </font>
    <font>
      <sz val="11"/>
      <color theme="1"/>
      <name val="Tahoma"/>
      <family val="2"/>
      <charset val="222"/>
      <scheme val="minor"/>
    </font>
    <font>
      <b/>
      <sz val="10"/>
      <color indexed="8"/>
      <name val="Tahoma"/>
      <family val="2"/>
    </font>
    <font>
      <sz val="8"/>
      <color indexed="8"/>
      <name val="Tahoma"/>
      <family val="2"/>
      <charset val="222"/>
    </font>
    <font>
      <b/>
      <sz val="8"/>
      <color indexed="8"/>
      <name val="Tahoma"/>
      <family val="2"/>
    </font>
    <font>
      <sz val="11"/>
      <color indexed="8"/>
      <name val="Tahoma"/>
      <family val="2"/>
      <charset val="222"/>
    </font>
    <font>
      <sz val="10"/>
      <name val="Arial"/>
      <family val="2"/>
    </font>
    <font>
      <sz val="10"/>
      <name val="Tahoma"/>
      <family val="2"/>
      <scheme val="minor"/>
    </font>
    <font>
      <sz val="8"/>
      <name val="Tahoma"/>
      <family val="2"/>
      <scheme val="minor"/>
    </font>
    <font>
      <b/>
      <sz val="8"/>
      <name val="Tahoma"/>
      <family val="2"/>
      <scheme val="minor"/>
    </font>
    <font>
      <b/>
      <sz val="12"/>
      <color indexed="8"/>
      <name val="Tahoma"/>
      <family val="2"/>
    </font>
    <font>
      <sz val="8"/>
      <color theme="3" tint="0.59996337778862885"/>
      <name val="Tahoma"/>
      <family val="2"/>
    </font>
    <font>
      <sz val="11"/>
      <color theme="1"/>
      <name val="Tahoma"/>
      <family val="2"/>
    </font>
    <font>
      <sz val="10"/>
      <color indexed="8"/>
      <name val="Tahoma"/>
      <family val="2"/>
    </font>
    <font>
      <sz val="9"/>
      <color rgb="FFFF0000"/>
      <name val="Tahoma"/>
      <family val="2"/>
    </font>
    <font>
      <sz val="8"/>
      <color rgb="FFFF0000"/>
      <name val="Tahoma"/>
      <family val="2"/>
    </font>
    <font>
      <sz val="11"/>
      <color rgb="FFFF0000"/>
      <name val="Tahoma"/>
      <family val="2"/>
    </font>
    <font>
      <sz val="10"/>
      <name val="Tahoma"/>
      <family val="2"/>
    </font>
    <font>
      <b/>
      <sz val="10"/>
      <name val="Tahoma"/>
      <family val="2"/>
    </font>
    <font>
      <sz val="8"/>
      <color indexed="81"/>
      <name val="Tahoma"/>
      <family val="2"/>
    </font>
    <font>
      <b/>
      <sz val="8"/>
      <color indexed="81"/>
      <name val="Tahoma"/>
      <family val="2"/>
    </font>
    <font>
      <sz val="8"/>
      <color indexed="8"/>
      <name val="Tahoma"/>
      <family val="2"/>
    </font>
    <font>
      <sz val="8"/>
      <name val="Tahoma"/>
      <family val="2"/>
    </font>
    <font>
      <sz val="8"/>
      <color theme="1"/>
      <name val="Tahoma"/>
      <family val="2"/>
    </font>
    <font>
      <sz val="11"/>
      <color indexed="8"/>
      <name val="Wingdings 2"/>
      <family val="1"/>
      <charset val="2"/>
    </font>
    <font>
      <sz val="11"/>
      <color theme="1"/>
      <name val="Wingdings 2"/>
      <family val="1"/>
      <charset val="2"/>
    </font>
    <font>
      <b/>
      <u/>
      <sz val="8"/>
      <color indexed="8"/>
      <name val="Tahoma"/>
      <family val="2"/>
    </font>
    <font>
      <b/>
      <sz val="8"/>
      <name val="Tahoma"/>
      <family val="2"/>
    </font>
    <font>
      <sz val="11"/>
      <name val="Tahoma"/>
      <family val="2"/>
      <scheme val="minor"/>
    </font>
    <font>
      <sz val="12"/>
      <color theme="1"/>
      <name val="Tahoma"/>
      <family val="2"/>
      <charset val="222"/>
      <scheme val="minor"/>
    </font>
    <font>
      <sz val="12"/>
      <color theme="1"/>
      <name val="Tahoma"/>
      <family val="2"/>
      <charset val="222"/>
    </font>
    <font>
      <sz val="10"/>
      <color theme="1"/>
      <name val="Tahoma"/>
      <family val="2"/>
      <charset val="222"/>
      <scheme val="minor"/>
    </font>
  </fonts>
  <fills count="7">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4"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hair">
        <color indexed="64"/>
      </top>
      <bottom style="hair">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s>
  <cellStyleXfs count="12">
    <xf numFmtId="0" fontId="0" fillId="0" borderId="0"/>
    <xf numFmtId="43" fontId="1"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5" fillId="0" borderId="0"/>
    <xf numFmtId="0" fontId="6" fillId="0" borderId="0"/>
    <xf numFmtId="43" fontId="6" fillId="0" borderId="0" applyFont="0" applyFill="0" applyBorder="0" applyAlignment="0" applyProtection="0"/>
    <xf numFmtId="0" fontId="6" fillId="0" borderId="0"/>
    <xf numFmtId="0" fontId="6" fillId="0" borderId="0"/>
    <xf numFmtId="43" fontId="5" fillId="0" borderId="0" applyFont="0" applyFill="0" applyBorder="0" applyAlignment="0" applyProtection="0"/>
    <xf numFmtId="43" fontId="5" fillId="0" borderId="0" applyFont="0" applyFill="0" applyBorder="0" applyAlignment="0" applyProtection="0"/>
  </cellStyleXfs>
  <cellXfs count="176">
    <xf numFmtId="0" fontId="0" fillId="0" borderId="0" xfId="0"/>
    <xf numFmtId="0" fontId="2" fillId="0" borderId="0" xfId="0" applyFont="1" applyAlignment="1">
      <alignment horizontal="left"/>
    </xf>
    <xf numFmtId="49" fontId="3" fillId="0" borderId="0" xfId="0" applyNumberFormat="1" applyFont="1" applyAlignment="1">
      <alignment wrapText="1"/>
    </xf>
    <xf numFmtId="187" fontId="3" fillId="0" borderId="0" xfId="1" applyNumberFormat="1" applyFont="1"/>
    <xf numFmtId="0" fontId="3" fillId="0" borderId="0" xfId="0" applyFont="1"/>
    <xf numFmtId="0" fontId="3" fillId="0" borderId="0" xfId="0" applyFont="1" applyAlignment="1">
      <alignment horizontal="right"/>
    </xf>
    <xf numFmtId="0" fontId="0" fillId="0" borderId="0" xfId="0" applyFill="1"/>
    <xf numFmtId="49" fontId="0" fillId="0" borderId="0" xfId="0" applyNumberFormat="1" applyAlignment="1">
      <alignment wrapText="1"/>
    </xf>
    <xf numFmtId="0" fontId="0" fillId="0" borderId="0" xfId="0" applyAlignment="1">
      <alignment horizontal="right"/>
    </xf>
    <xf numFmtId="0" fontId="0" fillId="0" borderId="0" xfId="0" applyNumberFormat="1" applyAlignment="1">
      <alignment vertical="top" wrapText="1"/>
    </xf>
    <xf numFmtId="187" fontId="0" fillId="0" borderId="0" xfId="1" applyNumberFormat="1" applyFont="1"/>
    <xf numFmtId="0" fontId="10" fillId="0" borderId="0" xfId="0" applyFont="1" applyAlignment="1">
      <alignment vertical="center"/>
    </xf>
    <xf numFmtId="0" fontId="11" fillId="0" borderId="0" xfId="0" applyFont="1"/>
    <xf numFmtId="0" fontId="12" fillId="0" borderId="0" xfId="0" applyFont="1"/>
    <xf numFmtId="187" fontId="15" fillId="0" borderId="0" xfId="0" applyNumberFormat="1" applyFont="1"/>
    <xf numFmtId="0" fontId="16" fillId="0" borderId="0" xfId="0" applyFont="1"/>
    <xf numFmtId="0" fontId="16" fillId="0" borderId="15" xfId="0" applyFont="1" applyBorder="1"/>
    <xf numFmtId="0" fontId="14" fillId="0" borderId="0" xfId="9" applyFont="1" applyAlignment="1">
      <alignment vertical="center"/>
    </xf>
    <xf numFmtId="187" fontId="14" fillId="0" borderId="0" xfId="1" applyNumberFormat="1" applyFont="1" applyAlignment="1">
      <alignment vertical="center"/>
    </xf>
    <xf numFmtId="0" fontId="14" fillId="0" borderId="0" xfId="0" applyFont="1" applyFill="1" applyBorder="1" applyAlignment="1">
      <alignment horizontal="center" vertical="center" wrapText="1"/>
    </xf>
    <xf numFmtId="187" fontId="14" fillId="0" borderId="0" xfId="1" applyNumberFormat="1" applyFont="1" applyBorder="1" applyAlignment="1">
      <alignment horizontal="center" vertical="center"/>
    </xf>
    <xf numFmtId="0" fontId="13" fillId="0" borderId="0" xfId="0" applyFont="1" applyAlignment="1">
      <alignment vertical="center"/>
    </xf>
    <xf numFmtId="0" fontId="17" fillId="0" borderId="0" xfId="9" applyFont="1" applyAlignment="1">
      <alignment vertical="center"/>
    </xf>
    <xf numFmtId="187" fontId="17" fillId="0" borderId="0" xfId="1" applyNumberFormat="1" applyFont="1" applyAlignment="1">
      <alignment vertical="center"/>
    </xf>
    <xf numFmtId="0" fontId="2" fillId="0" borderId="1" xfId="9" applyFont="1" applyFill="1" applyBorder="1" applyAlignment="1">
      <alignment horizontal="center" vertical="center"/>
    </xf>
    <xf numFmtId="187" fontId="2" fillId="0" borderId="14" xfId="1" applyNumberFormat="1" applyFont="1" applyFill="1" applyBorder="1" applyAlignment="1">
      <alignment horizontal="center" vertical="center"/>
    </xf>
    <xf numFmtId="187" fontId="2" fillId="0" borderId="1" xfId="1" applyNumberFormat="1" applyFont="1" applyFill="1" applyBorder="1" applyAlignment="1">
      <alignment horizontal="center" vertical="center"/>
    </xf>
    <xf numFmtId="0" fontId="17" fillId="0" borderId="2" xfId="9" applyFont="1" applyBorder="1" applyAlignment="1">
      <alignment horizontal="center" vertical="center" wrapText="1"/>
    </xf>
    <xf numFmtId="0" fontId="7" fillId="0" borderId="2" xfId="0" applyFont="1" applyFill="1" applyBorder="1" applyAlignment="1">
      <alignment horizontal="left" vertical="center" wrapText="1"/>
    </xf>
    <xf numFmtId="1" fontId="17" fillId="0" borderId="2" xfId="2" applyNumberFormat="1" applyFont="1" applyBorder="1" applyAlignment="1">
      <alignment horizontal="center" vertical="center" wrapText="1"/>
    </xf>
    <xf numFmtId="187" fontId="17" fillId="0" borderId="2" xfId="1" applyNumberFormat="1" applyFont="1" applyBorder="1" applyAlignment="1">
      <alignment horizontal="center" vertical="center" wrapText="1"/>
    </xf>
    <xf numFmtId="0" fontId="17" fillId="0" borderId="3" xfId="9" applyFont="1" applyBorder="1" applyAlignment="1">
      <alignment horizontal="center" vertical="center" wrapText="1"/>
    </xf>
    <xf numFmtId="0" fontId="7" fillId="0" borderId="3" xfId="0" applyFont="1" applyFill="1" applyBorder="1" applyAlignment="1">
      <alignment horizontal="left" vertical="center" wrapText="1"/>
    </xf>
    <xf numFmtId="1" fontId="17" fillId="0" borderId="3" xfId="2" applyNumberFormat="1" applyFont="1" applyBorder="1" applyAlignment="1">
      <alignment horizontal="center" vertical="center" wrapText="1"/>
    </xf>
    <xf numFmtId="187" fontId="17" fillId="0" borderId="3" xfId="1" applyNumberFormat="1" applyFont="1" applyBorder="1" applyAlignment="1">
      <alignment horizontal="center" vertical="center" wrapText="1"/>
    </xf>
    <xf numFmtId="0" fontId="17" fillId="2" borderId="3" xfId="0" applyFont="1" applyFill="1" applyBorder="1" applyAlignment="1">
      <alignment horizontal="left" vertical="center" wrapText="1"/>
    </xf>
    <xf numFmtId="0" fontId="17" fillId="0" borderId="3" xfId="0" applyFont="1" applyBorder="1" applyAlignment="1">
      <alignment horizontal="left" vertical="center" wrapText="1"/>
    </xf>
    <xf numFmtId="1" fontId="17" fillId="0" borderId="4" xfId="2" applyNumberFormat="1" applyFont="1" applyBorder="1" applyAlignment="1">
      <alignment horizontal="center" vertical="center" wrapText="1"/>
    </xf>
    <xf numFmtId="187" fontId="17" fillId="0" borderId="4" xfId="1" applyNumberFormat="1" applyFont="1" applyBorder="1" applyAlignment="1">
      <alignment horizontal="center" vertical="center" wrapText="1"/>
    </xf>
    <xf numFmtId="1" fontId="17" fillId="0" borderId="5" xfId="2" applyNumberFormat="1" applyFont="1" applyBorder="1" applyAlignment="1">
      <alignment horizontal="center" vertical="center" wrapText="1"/>
    </xf>
    <xf numFmtId="187" fontId="17" fillId="0" borderId="5" xfId="1" applyNumberFormat="1" applyFont="1" applyBorder="1" applyAlignment="1">
      <alignment horizontal="center" vertical="center" wrapText="1"/>
    </xf>
    <xf numFmtId="1" fontId="18" fillId="0" borderId="1" xfId="2" applyNumberFormat="1" applyFont="1" applyBorder="1" applyAlignment="1">
      <alignment horizontal="center" vertical="center"/>
    </xf>
    <xf numFmtId="187" fontId="18" fillId="0" borderId="1" xfId="1" applyNumberFormat="1" applyFont="1" applyBorder="1" applyAlignment="1">
      <alignment horizontal="center" vertical="center"/>
    </xf>
    <xf numFmtId="0" fontId="2" fillId="0" borderId="0" xfId="0" applyFont="1" applyFill="1" applyAlignment="1">
      <alignment horizontal="left"/>
    </xf>
    <xf numFmtId="0" fontId="3" fillId="0" borderId="0" xfId="0" applyFont="1" applyFill="1"/>
    <xf numFmtId="0" fontId="21" fillId="0" borderId="2" xfId="0" applyFont="1" applyFill="1" applyBorder="1" applyAlignment="1">
      <alignment horizontal="center" vertical="top"/>
    </xf>
    <xf numFmtId="187" fontId="22" fillId="0" borderId="2" xfId="3" applyNumberFormat="1" applyFont="1" applyFill="1" applyBorder="1" applyAlignment="1">
      <alignment horizontal="right" vertical="top" wrapText="1"/>
    </xf>
    <xf numFmtId="0" fontId="21" fillId="0" borderId="2" xfId="0" applyNumberFormat="1" applyFont="1" applyFill="1" applyBorder="1" applyAlignment="1">
      <alignment vertical="top" wrapText="1"/>
    </xf>
    <xf numFmtId="0" fontId="21" fillId="0" borderId="3" xfId="0" applyNumberFormat="1" applyFont="1" applyFill="1" applyBorder="1" applyAlignment="1">
      <alignment vertical="top" wrapText="1"/>
    </xf>
    <xf numFmtId="0" fontId="23" fillId="0" borderId="0" xfId="0" applyFont="1" applyFill="1" applyAlignment="1">
      <alignment vertical="top"/>
    </xf>
    <xf numFmtId="0" fontId="21" fillId="0" borderId="3" xfId="0" applyFont="1" applyFill="1" applyBorder="1" applyAlignment="1">
      <alignment horizontal="center" vertical="top"/>
    </xf>
    <xf numFmtId="49" fontId="22" fillId="0" borderId="3" xfId="0" applyNumberFormat="1" applyFont="1" applyFill="1" applyBorder="1" applyAlignment="1">
      <alignment horizontal="left" vertical="top" wrapText="1"/>
    </xf>
    <xf numFmtId="187" fontId="22" fillId="0" borderId="3" xfId="3" applyNumberFormat="1" applyFont="1" applyFill="1" applyBorder="1" applyAlignment="1">
      <alignment horizontal="right" vertical="top" wrapText="1"/>
    </xf>
    <xf numFmtId="0" fontId="23" fillId="0" borderId="0" xfId="0" applyFont="1" applyAlignment="1">
      <alignment vertical="top"/>
    </xf>
    <xf numFmtId="3" fontId="22" fillId="0" borderId="3" xfId="3" applyNumberFormat="1" applyFont="1" applyFill="1" applyBorder="1" applyAlignment="1">
      <alignment horizontal="right" vertical="top" wrapText="1"/>
    </xf>
    <xf numFmtId="0" fontId="21" fillId="0" borderId="3" xfId="0" applyNumberFormat="1" applyFont="1" applyBorder="1" applyAlignment="1">
      <alignment vertical="top" wrapText="1"/>
    </xf>
    <xf numFmtId="0" fontId="23" fillId="2" borderId="0" xfId="0" applyFont="1" applyFill="1" applyAlignment="1">
      <alignment vertical="top"/>
    </xf>
    <xf numFmtId="0" fontId="23" fillId="4" borderId="0" xfId="0" applyFont="1" applyFill="1" applyAlignment="1">
      <alignment vertical="top"/>
    </xf>
    <xf numFmtId="0" fontId="23" fillId="5" borderId="0" xfId="0" applyFont="1" applyFill="1" applyAlignment="1">
      <alignment vertical="top"/>
    </xf>
    <xf numFmtId="0" fontId="23" fillId="6" borderId="0" xfId="0" applyFont="1" applyFill="1" applyAlignment="1">
      <alignment vertical="top"/>
    </xf>
    <xf numFmtId="0" fontId="23" fillId="3" borderId="0" xfId="0" applyFont="1" applyFill="1" applyAlignment="1">
      <alignment vertical="top"/>
    </xf>
    <xf numFmtId="49" fontId="22" fillId="0" borderId="3" xfId="0" applyNumberFormat="1" applyFont="1" applyFill="1" applyBorder="1" applyAlignment="1">
      <alignment vertical="top" wrapText="1"/>
    </xf>
    <xf numFmtId="0" fontId="24" fillId="0" borderId="2" xfId="0" applyFont="1" applyFill="1" applyBorder="1" applyAlignment="1">
      <alignment horizontal="center" vertical="top"/>
    </xf>
    <xf numFmtId="0" fontId="24" fillId="0" borderId="2" xfId="0" applyFont="1" applyFill="1" applyBorder="1" applyAlignment="1">
      <alignment horizontal="right" vertical="top"/>
    </xf>
    <xf numFmtId="0" fontId="24" fillId="0" borderId="3" xfId="0" applyFont="1" applyFill="1" applyBorder="1" applyAlignment="1">
      <alignment horizontal="right" vertical="top"/>
    </xf>
    <xf numFmtId="0" fontId="24" fillId="0" borderId="3" xfId="0" applyFont="1" applyFill="1" applyBorder="1" applyAlignment="1">
      <alignment horizontal="center" vertical="top"/>
    </xf>
    <xf numFmtId="0" fontId="24" fillId="0" borderId="0" xfId="0" applyFont="1" applyFill="1" applyAlignment="1">
      <alignment horizontal="center" vertical="top"/>
    </xf>
    <xf numFmtId="0" fontId="21" fillId="0" borderId="4" xfId="0" applyFont="1" applyFill="1" applyBorder="1" applyAlignment="1">
      <alignment horizontal="center" vertical="top"/>
    </xf>
    <xf numFmtId="49" fontId="22" fillId="0" borderId="4" xfId="0" applyNumberFormat="1" applyFont="1" applyFill="1" applyBorder="1" applyAlignment="1">
      <alignment horizontal="left" vertical="top" wrapText="1"/>
    </xf>
    <xf numFmtId="187" fontId="22" fillId="0" borderId="4" xfId="3" applyNumberFormat="1" applyFont="1" applyFill="1" applyBorder="1" applyAlignment="1">
      <alignment horizontal="right" vertical="top" wrapText="1"/>
    </xf>
    <xf numFmtId="0" fontId="24" fillId="0" borderId="4" xfId="0" applyFont="1" applyFill="1" applyBorder="1" applyAlignment="1">
      <alignment horizontal="center" vertical="top"/>
    </xf>
    <xf numFmtId="0" fontId="21" fillId="0" borderId="4" xfId="0" applyNumberFormat="1" applyFont="1" applyFill="1" applyBorder="1" applyAlignment="1">
      <alignment vertical="top" wrapText="1"/>
    </xf>
    <xf numFmtId="0" fontId="18" fillId="0" borderId="0" xfId="0" applyFont="1" applyAlignment="1">
      <alignment horizontal="left"/>
    </xf>
    <xf numFmtId="0" fontId="22" fillId="0" borderId="0" xfId="0" applyFont="1"/>
    <xf numFmtId="0" fontId="28" fillId="0" borderId="0" xfId="0" applyFont="1"/>
    <xf numFmtId="49" fontId="8" fillId="0" borderId="0" xfId="0" applyNumberFormat="1" applyFont="1" applyFill="1" applyBorder="1" applyAlignment="1">
      <alignment horizontal="left" vertical="center" wrapText="1"/>
    </xf>
    <xf numFmtId="0" fontId="24" fillId="0" borderId="4" xfId="0" applyFont="1" applyFill="1" applyBorder="1" applyAlignment="1">
      <alignment horizontal="right" vertical="top"/>
    </xf>
    <xf numFmtId="49" fontId="22" fillId="0" borderId="2" xfId="0" applyNumberFormat="1" applyFont="1" applyFill="1" applyBorder="1" applyAlignment="1">
      <alignment horizontal="left" vertical="top" wrapText="1"/>
    </xf>
    <xf numFmtId="187" fontId="22" fillId="0" borderId="2" xfId="3" applyNumberFormat="1" applyFont="1" applyBorder="1" applyAlignment="1">
      <alignment vertical="top" wrapText="1"/>
    </xf>
    <xf numFmtId="49" fontId="22" fillId="0" borderId="4" xfId="0" applyNumberFormat="1" applyFont="1" applyFill="1" applyBorder="1" applyAlignment="1">
      <alignment vertical="top" wrapText="1"/>
    </xf>
    <xf numFmtId="43" fontId="17" fillId="0" borderId="3" xfId="1" applyFont="1" applyBorder="1" applyAlignment="1">
      <alignment horizontal="center" vertical="center" wrapText="1"/>
    </xf>
    <xf numFmtId="43" fontId="17" fillId="0" borderId="4" xfId="1" applyFont="1" applyBorder="1" applyAlignment="1">
      <alignment horizontal="center" vertical="center" wrapText="1"/>
    </xf>
    <xf numFmtId="189" fontId="17" fillId="0" borderId="3" xfId="1" applyNumberFormat="1" applyFont="1" applyBorder="1" applyAlignment="1">
      <alignment horizontal="center" vertical="center" wrapText="1"/>
    </xf>
    <xf numFmtId="189" fontId="17" fillId="0" borderId="4" xfId="1" applyNumberFormat="1" applyFont="1" applyBorder="1" applyAlignment="1">
      <alignment horizontal="center" vertical="center" wrapText="1"/>
    </xf>
    <xf numFmtId="0" fontId="21" fillId="0" borderId="2" xfId="0" applyNumberFormat="1" applyFont="1" applyBorder="1" applyAlignment="1">
      <alignment vertical="top" wrapText="1"/>
    </xf>
    <xf numFmtId="0" fontId="22" fillId="0" borderId="4" xfId="0" applyFont="1" applyFill="1" applyBorder="1" applyAlignment="1">
      <alignment horizontal="left" vertical="top" wrapText="1"/>
    </xf>
    <xf numFmtId="187" fontId="27" fillId="0" borderId="6" xfId="1" applyNumberFormat="1" applyFont="1" applyBorder="1" applyAlignment="1">
      <alignment horizontal="center" vertical="center" wrapText="1"/>
    </xf>
    <xf numFmtId="187" fontId="27" fillId="0" borderId="7" xfId="1" applyNumberFormat="1" applyFont="1" applyBorder="1" applyAlignment="1">
      <alignment horizontal="center" vertical="center" wrapText="1"/>
    </xf>
    <xf numFmtId="49" fontId="21" fillId="0" borderId="2" xfId="0" applyNumberFormat="1" applyFont="1" applyBorder="1" applyAlignment="1">
      <alignment horizontal="left" vertical="top" wrapText="1"/>
    </xf>
    <xf numFmtId="187" fontId="21" fillId="0" borderId="2" xfId="1" applyNumberFormat="1" applyFont="1" applyBorder="1" applyAlignment="1">
      <alignment horizontal="center" vertical="top" wrapText="1"/>
    </xf>
    <xf numFmtId="187" fontId="22" fillId="0" borderId="2" xfId="1" applyNumberFormat="1" applyFont="1" applyBorder="1" applyAlignment="1">
      <alignment horizontal="center" vertical="top" wrapText="1"/>
    </xf>
    <xf numFmtId="49" fontId="21" fillId="0" borderId="3" xfId="0" applyNumberFormat="1" applyFont="1" applyBorder="1" applyAlignment="1">
      <alignment horizontal="left" vertical="top" wrapText="1"/>
    </xf>
    <xf numFmtId="187" fontId="21" fillId="0" borderId="3" xfId="1" applyNumberFormat="1" applyFont="1" applyBorder="1" applyAlignment="1">
      <alignment horizontal="center" vertical="top" wrapText="1"/>
    </xf>
    <xf numFmtId="187" fontId="22" fillId="0" borderId="3" xfId="1" applyNumberFormat="1" applyFont="1" applyBorder="1" applyAlignment="1">
      <alignment horizontal="center" vertical="top" wrapText="1"/>
    </xf>
    <xf numFmtId="49" fontId="21" fillId="0" borderId="4" xfId="0" applyNumberFormat="1" applyFont="1" applyBorder="1" applyAlignment="1">
      <alignment horizontal="left" vertical="top" wrapText="1"/>
    </xf>
    <xf numFmtId="187" fontId="21" fillId="0" borderId="4" xfId="1" applyNumberFormat="1" applyFont="1" applyBorder="1" applyAlignment="1">
      <alignment horizontal="center" vertical="top" wrapText="1"/>
    </xf>
    <xf numFmtId="187" fontId="22" fillId="0" borderId="4" xfId="1" applyNumberFormat="1" applyFont="1" applyBorder="1" applyAlignment="1">
      <alignment horizontal="center" vertical="top" wrapText="1"/>
    </xf>
    <xf numFmtId="0" fontId="22" fillId="0" borderId="3" xfId="0" applyFont="1" applyFill="1" applyBorder="1" applyAlignment="1">
      <alignment horizontal="left" vertical="top" wrapText="1"/>
    </xf>
    <xf numFmtId="187" fontId="21" fillId="0" borderId="3" xfId="1" applyNumberFormat="1" applyFont="1" applyFill="1" applyBorder="1" applyAlignment="1">
      <alignment horizontal="right" vertical="top"/>
    </xf>
    <xf numFmtId="1" fontId="21" fillId="0" borderId="3" xfId="1" applyNumberFormat="1" applyFont="1" applyBorder="1" applyAlignment="1">
      <alignment horizontal="center" vertical="top" wrapText="1"/>
    </xf>
    <xf numFmtId="0" fontId="3" fillId="0" borderId="0" xfId="0" applyFont="1" applyBorder="1" applyAlignment="1">
      <alignment horizontal="right"/>
    </xf>
    <xf numFmtId="0" fontId="21" fillId="0" borderId="0" xfId="0" applyNumberFormat="1" applyFont="1" applyFill="1" applyBorder="1" applyAlignment="1">
      <alignment vertical="top" wrapText="1"/>
    </xf>
    <xf numFmtId="0" fontId="3" fillId="0" borderId="0" xfId="0" applyNumberFormat="1" applyFont="1" applyBorder="1" applyAlignment="1">
      <alignment vertical="top" wrapText="1"/>
    </xf>
    <xf numFmtId="0" fontId="24" fillId="0" borderId="12" xfId="0" applyFont="1" applyFill="1" applyBorder="1" applyAlignment="1">
      <alignment horizontal="center" vertical="top"/>
    </xf>
    <xf numFmtId="0" fontId="3" fillId="0" borderId="12" xfId="0" applyNumberFormat="1" applyFont="1" applyBorder="1" applyAlignment="1">
      <alignment vertical="top" wrapText="1"/>
    </xf>
    <xf numFmtId="1" fontId="21" fillId="0" borderId="2" xfId="1" applyNumberFormat="1" applyFont="1" applyBorder="1" applyAlignment="1">
      <alignment horizontal="center" vertical="top" wrapText="1"/>
    </xf>
    <xf numFmtId="187" fontId="21" fillId="0" borderId="4" xfId="1" applyNumberFormat="1" applyFont="1" applyFill="1" applyBorder="1" applyAlignment="1">
      <alignment horizontal="right" vertical="top"/>
    </xf>
    <xf numFmtId="2" fontId="21" fillId="0" borderId="4" xfId="0" applyNumberFormat="1" applyFont="1" applyFill="1" applyBorder="1" applyAlignment="1">
      <alignment horizontal="center" vertical="top"/>
    </xf>
    <xf numFmtId="2" fontId="21" fillId="0" borderId="2" xfId="2" applyNumberFormat="1" applyFont="1" applyFill="1" applyBorder="1" applyAlignment="1">
      <alignment horizontal="center" vertical="top" wrapText="1"/>
    </xf>
    <xf numFmtId="187" fontId="22" fillId="0" borderId="2" xfId="1" applyNumberFormat="1" applyFont="1" applyFill="1" applyBorder="1" applyAlignment="1">
      <alignment horizontal="left" vertical="top" wrapText="1"/>
    </xf>
    <xf numFmtId="187" fontId="22" fillId="0" borderId="3" xfId="1" applyNumberFormat="1" applyFont="1" applyFill="1" applyBorder="1" applyAlignment="1">
      <alignment horizontal="left" vertical="top" wrapText="1"/>
    </xf>
    <xf numFmtId="3" fontId="22" fillId="0" borderId="3" xfId="0" applyNumberFormat="1" applyFont="1" applyFill="1" applyBorder="1" applyAlignment="1">
      <alignment horizontal="right" vertical="top" wrapText="1"/>
    </xf>
    <xf numFmtId="0" fontId="24" fillId="2" borderId="3" xfId="0" applyFont="1" applyFill="1" applyBorder="1" applyAlignment="1">
      <alignment horizontal="right" vertical="top"/>
    </xf>
    <xf numFmtId="0" fontId="29" fillId="0" borderId="0" xfId="0" applyFont="1"/>
    <xf numFmtId="0" fontId="30" fillId="5" borderId="0" xfId="0" applyFont="1" applyFill="1" applyAlignment="1">
      <alignment vertical="top"/>
    </xf>
    <xf numFmtId="0" fontId="30" fillId="0" borderId="0" xfId="0" applyFont="1" applyFill="1" applyAlignment="1">
      <alignment vertical="top"/>
    </xf>
    <xf numFmtId="187" fontId="31" fillId="0" borderId="0" xfId="0" applyNumberFormat="1" applyFont="1"/>
    <xf numFmtId="187" fontId="30" fillId="0" borderId="0" xfId="0" applyNumberFormat="1" applyFont="1" applyFill="1" applyAlignment="1">
      <alignment vertical="top"/>
    </xf>
    <xf numFmtId="187" fontId="23" fillId="0" borderId="0" xfId="1" applyNumberFormat="1" applyFont="1" applyAlignment="1">
      <alignment vertical="top"/>
    </xf>
    <xf numFmtId="187" fontId="23" fillId="0" borderId="0" xfId="1" applyNumberFormat="1" applyFont="1" applyFill="1" applyAlignment="1">
      <alignment vertical="top"/>
    </xf>
    <xf numFmtId="187" fontId="23" fillId="0" borderId="0" xfId="0" applyNumberFormat="1" applyFont="1" applyFill="1" applyAlignment="1">
      <alignment vertical="top"/>
    </xf>
    <xf numFmtId="43" fontId="17" fillId="0" borderId="2" xfId="1" applyFont="1" applyBorder="1" applyAlignment="1">
      <alignment horizontal="center" vertical="center" wrapText="1"/>
    </xf>
    <xf numFmtId="1" fontId="21" fillId="0" borderId="4" xfId="1" applyNumberFormat="1" applyFont="1" applyBorder="1" applyAlignment="1">
      <alignment horizontal="center" vertical="top" wrapText="1"/>
    </xf>
    <xf numFmtId="187" fontId="22" fillId="0" borderId="4" xfId="1" applyNumberFormat="1" applyFont="1" applyFill="1" applyBorder="1" applyAlignment="1">
      <alignment horizontal="left" vertical="top" wrapText="1"/>
    </xf>
    <xf numFmtId="187" fontId="21" fillId="0" borderId="2" xfId="1" applyNumberFormat="1" applyFont="1" applyFill="1" applyBorder="1" applyAlignment="1">
      <alignment horizontal="right" vertical="top"/>
    </xf>
    <xf numFmtId="188" fontId="22" fillId="0" borderId="4" xfId="3" applyNumberFormat="1" applyFont="1" applyFill="1" applyBorder="1" applyAlignment="1">
      <alignment horizontal="right" vertical="top" wrapText="1"/>
    </xf>
    <xf numFmtId="0" fontId="22" fillId="0" borderId="2" xfId="0" applyFont="1" applyBorder="1" applyAlignment="1">
      <alignment horizontal="left" vertical="top" wrapText="1"/>
    </xf>
    <xf numFmtId="0" fontId="22" fillId="0" borderId="4" xfId="0" applyFont="1" applyBorder="1" applyAlignment="1">
      <alignment horizontal="left" vertical="top" wrapText="1"/>
    </xf>
    <xf numFmtId="187" fontId="22" fillId="0" borderId="4" xfId="3" applyNumberFormat="1" applyFont="1" applyFill="1" applyBorder="1" applyAlignment="1">
      <alignment vertical="top" wrapText="1"/>
    </xf>
    <xf numFmtId="0" fontId="25" fillId="0" borderId="4" xfId="0" applyFont="1" applyFill="1" applyBorder="1" applyAlignment="1">
      <alignment vertical="top"/>
    </xf>
    <xf numFmtId="0" fontId="22" fillId="0" borderId="2" xfId="0" applyFont="1" applyFill="1" applyBorder="1" applyAlignment="1">
      <alignment horizontal="left" vertical="top" wrapText="1"/>
    </xf>
    <xf numFmtId="187" fontId="23" fillId="0" borderId="4" xfId="1" applyNumberFormat="1" applyFont="1" applyFill="1" applyBorder="1" applyAlignment="1">
      <alignment vertical="top"/>
    </xf>
    <xf numFmtId="0" fontId="21" fillId="0" borderId="1" xfId="0" applyFont="1" applyFill="1" applyBorder="1" applyAlignment="1">
      <alignment horizontal="center" vertical="top"/>
    </xf>
    <xf numFmtId="0" fontId="22" fillId="0" borderId="1" xfId="0" applyFont="1" applyBorder="1" applyAlignment="1">
      <alignment horizontal="left" vertical="top" wrapText="1"/>
    </xf>
    <xf numFmtId="49" fontId="22" fillId="0" borderId="1" xfId="0" applyNumberFormat="1" applyFont="1" applyFill="1" applyBorder="1" applyAlignment="1">
      <alignment horizontal="left" vertical="top" wrapText="1"/>
    </xf>
    <xf numFmtId="3" fontId="22" fillId="0" borderId="1" xfId="3" applyNumberFormat="1" applyFont="1" applyFill="1" applyBorder="1" applyAlignment="1">
      <alignment horizontal="right" vertical="top" wrapText="1"/>
    </xf>
    <xf numFmtId="187" fontId="21" fillId="0" borderId="1" xfId="1" applyNumberFormat="1" applyFont="1" applyFill="1" applyBorder="1" applyAlignment="1">
      <alignment horizontal="right" vertical="top"/>
    </xf>
    <xf numFmtId="0" fontId="24" fillId="0" borderId="1" xfId="0" applyFont="1" applyFill="1" applyBorder="1" applyAlignment="1">
      <alignment horizontal="right" vertical="top"/>
    </xf>
    <xf numFmtId="0" fontId="21" fillId="0" borderId="1" xfId="0" applyNumberFormat="1" applyFont="1" applyBorder="1" applyAlignment="1">
      <alignment vertical="top" wrapText="1"/>
    </xf>
    <xf numFmtId="1" fontId="21" fillId="0" borderId="1" xfId="1" applyNumberFormat="1" applyFont="1" applyBorder="1" applyAlignment="1">
      <alignment horizontal="center" vertical="top" wrapText="1"/>
    </xf>
    <xf numFmtId="0" fontId="24" fillId="0" borderId="1" xfId="0" applyFont="1" applyFill="1" applyBorder="1" applyAlignment="1">
      <alignment horizontal="center" vertical="top"/>
    </xf>
    <xf numFmtId="187" fontId="8" fillId="0" borderId="17" xfId="3" applyNumberFormat="1" applyFont="1" applyFill="1" applyBorder="1" applyAlignment="1">
      <alignment horizontal="right" vertical="center"/>
    </xf>
    <xf numFmtId="187" fontId="9" fillId="0" borderId="17" xfId="3" applyNumberFormat="1" applyFont="1" applyFill="1" applyBorder="1" applyAlignment="1">
      <alignment horizontal="right" vertical="center"/>
    </xf>
    <xf numFmtId="187" fontId="18" fillId="0" borderId="4" xfId="1" applyNumberFormat="1" applyFont="1" applyBorder="1" applyAlignment="1">
      <alignment horizontal="center" vertical="center" wrapText="1"/>
    </xf>
    <xf numFmtId="0" fontId="17" fillId="0" borderId="14" xfId="0" applyFont="1" applyBorder="1" applyAlignment="1">
      <alignment horizontal="center" vertical="center" wrapText="1"/>
    </xf>
    <xf numFmtId="0" fontId="17" fillId="0" borderId="16" xfId="0" applyFont="1" applyBorder="1" applyAlignment="1">
      <alignment horizontal="center" vertical="center" wrapText="1"/>
    </xf>
    <xf numFmtId="0" fontId="18" fillId="0" borderId="14" xfId="9" applyFont="1" applyBorder="1" applyAlignment="1">
      <alignment horizontal="center" vertical="center"/>
    </xf>
    <xf numFmtId="0" fontId="18" fillId="0" borderId="16" xfId="9" applyFont="1" applyBorder="1" applyAlignment="1">
      <alignment horizontal="center" vertical="center"/>
    </xf>
    <xf numFmtId="0" fontId="13" fillId="0" borderId="0" xfId="0" applyFont="1" applyAlignment="1">
      <alignment horizontal="left" vertical="center" wrapText="1"/>
    </xf>
    <xf numFmtId="0" fontId="2" fillId="0" borderId="2" xfId="9" applyFont="1" applyFill="1" applyBorder="1" applyAlignment="1">
      <alignment horizontal="center" vertical="center"/>
    </xf>
    <xf numFmtId="0" fontId="2" fillId="0" borderId="7" xfId="9" applyFont="1" applyFill="1" applyBorder="1" applyAlignment="1">
      <alignment horizontal="center" vertical="center"/>
    </xf>
    <xf numFmtId="0" fontId="2" fillId="0" borderId="4" xfId="9" applyFont="1" applyFill="1" applyBorder="1" applyAlignment="1">
      <alignment horizontal="center" vertical="center"/>
    </xf>
    <xf numFmtId="0" fontId="2" fillId="0" borderId="8" xfId="9" applyFont="1" applyFill="1" applyBorder="1" applyAlignment="1">
      <alignment horizontal="center" vertical="center" wrapText="1"/>
    </xf>
    <xf numFmtId="0" fontId="2" fillId="0" borderId="9" xfId="9" applyFont="1" applyFill="1" applyBorder="1" applyAlignment="1">
      <alignment horizontal="center" vertical="center" wrapText="1"/>
    </xf>
    <xf numFmtId="0" fontId="2" fillId="0" borderId="11" xfId="9" applyFont="1" applyFill="1" applyBorder="1" applyAlignment="1">
      <alignment horizontal="center" vertical="center" wrapText="1"/>
    </xf>
    <xf numFmtId="0" fontId="2" fillId="0" borderId="12" xfId="9" applyFont="1" applyFill="1" applyBorder="1" applyAlignment="1">
      <alignment horizontal="center" vertical="center" wrapText="1"/>
    </xf>
    <xf numFmtId="0" fontId="2" fillId="0" borderId="10" xfId="9" applyFont="1" applyFill="1" applyBorder="1" applyAlignment="1">
      <alignment horizontal="center" vertical="center" wrapText="1"/>
    </xf>
    <xf numFmtId="0" fontId="2" fillId="0" borderId="13" xfId="9" applyFont="1" applyFill="1" applyBorder="1" applyAlignment="1">
      <alignment horizontal="center" vertical="center" wrapText="1"/>
    </xf>
    <xf numFmtId="0" fontId="18" fillId="0" borderId="8" xfId="9" applyFont="1" applyFill="1" applyBorder="1" applyAlignment="1">
      <alignment horizontal="center" vertical="center" wrapText="1"/>
    </xf>
    <xf numFmtId="0" fontId="18" fillId="0" borderId="10" xfId="9" applyFont="1" applyFill="1" applyBorder="1" applyAlignment="1">
      <alignment horizontal="center" vertical="center" wrapText="1"/>
    </xf>
    <xf numFmtId="0" fontId="18" fillId="0" borderId="11" xfId="9" applyFont="1" applyFill="1" applyBorder="1" applyAlignment="1">
      <alignment horizontal="center" vertical="center" wrapText="1"/>
    </xf>
    <xf numFmtId="0" fontId="18" fillId="0" borderId="13" xfId="9" applyFont="1" applyFill="1" applyBorder="1" applyAlignment="1">
      <alignment horizontal="center" vertical="center" wrapText="1"/>
    </xf>
    <xf numFmtId="49" fontId="4" fillId="0" borderId="1" xfId="2" applyNumberFormat="1" applyFont="1" applyFill="1" applyBorder="1" applyAlignment="1">
      <alignment horizontal="center" vertical="center" wrapText="1"/>
    </xf>
    <xf numFmtId="49" fontId="4" fillId="0" borderId="6" xfId="2" applyNumberFormat="1" applyFont="1" applyFill="1" applyBorder="1" applyAlignment="1">
      <alignment horizontal="center" vertical="center" wrapText="1"/>
    </xf>
    <xf numFmtId="187" fontId="4" fillId="0" borderId="16" xfId="1" applyNumberFormat="1" applyFont="1" applyBorder="1" applyAlignment="1">
      <alignment horizontal="center" vertical="center" wrapText="1"/>
    </xf>
    <xf numFmtId="187" fontId="4" fillId="0" borderId="10" xfId="1" applyNumberFormat="1" applyFont="1" applyBorder="1" applyAlignment="1">
      <alignment horizontal="center" vertical="center" wrapText="1"/>
    </xf>
    <xf numFmtId="187" fontId="27" fillId="0" borderId="6" xfId="1" applyNumberFormat="1" applyFont="1" applyBorder="1" applyAlignment="1">
      <alignment horizontal="center" vertical="center" wrapText="1"/>
    </xf>
    <xf numFmtId="187" fontId="27" fillId="0" borderId="7" xfId="1" applyNumberFormat="1" applyFont="1" applyBorder="1" applyAlignment="1">
      <alignment horizontal="center" vertical="center" wrapText="1"/>
    </xf>
    <xf numFmtId="187" fontId="4" fillId="0" borderId="1" xfId="1" applyNumberFormat="1" applyFont="1" applyBorder="1" applyAlignment="1">
      <alignment horizontal="center" vertical="center" wrapText="1"/>
    </xf>
    <xf numFmtId="187" fontId="4" fillId="0" borderId="6" xfId="1"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187" fontId="4" fillId="0" borderId="14" xfId="1" applyNumberFormat="1" applyFont="1" applyBorder="1" applyAlignment="1">
      <alignment horizontal="center" vertical="center" wrapText="1"/>
    </xf>
    <xf numFmtId="187" fontId="4" fillId="0" borderId="8" xfId="1"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6" xfId="0" applyNumberFormat="1" applyFont="1" applyFill="1" applyBorder="1" applyAlignment="1">
      <alignment horizontal="center" vertical="center" wrapText="1"/>
    </xf>
  </cellXfs>
  <cellStyles count="12">
    <cellStyle name="Comma" xfId="1" builtinId="3"/>
    <cellStyle name="Comma 2" xfId="2"/>
    <cellStyle name="Comma 2 2" xfId="10"/>
    <cellStyle name="Comma 3" xfId="3"/>
    <cellStyle name="Comma 4" xfId="4"/>
    <cellStyle name="Comma 5" xfId="11"/>
    <cellStyle name="Normal" xfId="0" builtinId="0"/>
    <cellStyle name="Normal 2" xfId="5"/>
    <cellStyle name="Normal 3" xfId="6"/>
    <cellStyle name="เครื่องหมายจุลภาค 2" xfId="7"/>
    <cellStyle name="ปกติ 2" xfId="8"/>
    <cellStyle name="ปกติ_01 เหนือบน 1 (2เมย52)" xfId="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FFFF00"/>
  </sheetPr>
  <dimension ref="A1:L15"/>
  <sheetViews>
    <sheetView showGridLines="0" tabSelected="1" zoomScale="90" zoomScaleNormal="90" zoomScaleSheetLayoutView="110" workbookViewId="0">
      <selection activeCell="A14" sqref="A14"/>
    </sheetView>
  </sheetViews>
  <sheetFormatPr defaultColWidth="9" defaultRowHeight="14.25"/>
  <cols>
    <col min="1" max="1" width="5.375" style="13" customWidth="1"/>
    <col min="2" max="2" width="32.375" style="13" customWidth="1"/>
    <col min="3" max="3" width="8.75" style="13" customWidth="1"/>
    <col min="4" max="4" width="13.75" style="13" customWidth="1"/>
    <col min="5" max="5" width="8.75" style="13" customWidth="1"/>
    <col min="6" max="6" width="14.375" style="13" customWidth="1"/>
    <col min="7" max="7" width="8.75" style="13" customWidth="1"/>
    <col min="8" max="8" width="13.75" style="13" customWidth="1"/>
    <col min="9" max="9" width="8.75" style="13" customWidth="1"/>
    <col min="10" max="10" width="13.75" style="13" customWidth="1"/>
    <col min="11" max="11" width="9" style="12"/>
    <col min="12" max="12" width="13.125" style="12" bestFit="1" customWidth="1"/>
    <col min="13" max="16384" width="9" style="13"/>
  </cols>
  <sheetData>
    <row r="1" spans="1:12" ht="16.5" customHeight="1">
      <c r="A1" s="11" t="s">
        <v>11</v>
      </c>
      <c r="B1" s="11"/>
      <c r="C1" s="11"/>
      <c r="D1" s="11"/>
      <c r="E1" s="11"/>
      <c r="F1" s="11"/>
      <c r="G1" s="11"/>
      <c r="H1" s="11"/>
      <c r="I1" s="11"/>
      <c r="J1" s="11"/>
    </row>
    <row r="2" spans="1:12" ht="36.75" customHeight="1">
      <c r="A2" s="21"/>
      <c r="B2" s="148" t="s">
        <v>34</v>
      </c>
      <c r="C2" s="148"/>
      <c r="D2" s="148"/>
      <c r="E2" s="148"/>
      <c r="F2" s="148"/>
      <c r="G2" s="148"/>
      <c r="H2" s="148"/>
      <c r="I2" s="148"/>
      <c r="J2" s="148"/>
    </row>
    <row r="3" spans="1:12" ht="14.25" customHeight="1">
      <c r="A3" s="149" t="s">
        <v>6</v>
      </c>
      <c r="B3" s="149" t="s">
        <v>2</v>
      </c>
      <c r="C3" s="152" t="s">
        <v>7</v>
      </c>
      <c r="D3" s="153"/>
      <c r="E3" s="158" t="s">
        <v>48</v>
      </c>
      <c r="F3" s="159"/>
      <c r="G3" s="158" t="s">
        <v>49</v>
      </c>
      <c r="H3" s="159"/>
      <c r="I3" s="153" t="s">
        <v>88</v>
      </c>
      <c r="J3" s="156"/>
    </row>
    <row r="4" spans="1:12">
      <c r="A4" s="150"/>
      <c r="B4" s="150"/>
      <c r="C4" s="154"/>
      <c r="D4" s="155"/>
      <c r="E4" s="160"/>
      <c r="F4" s="161"/>
      <c r="G4" s="160"/>
      <c r="H4" s="161"/>
      <c r="I4" s="155"/>
      <c r="J4" s="157"/>
    </row>
    <row r="5" spans="1:12">
      <c r="A5" s="151"/>
      <c r="B5" s="151"/>
      <c r="C5" s="24" t="s">
        <v>8</v>
      </c>
      <c r="D5" s="25" t="s">
        <v>9</v>
      </c>
      <c r="E5" s="24" t="s">
        <v>8</v>
      </c>
      <c r="F5" s="25" t="s">
        <v>9</v>
      </c>
      <c r="G5" s="24" t="s">
        <v>8</v>
      </c>
      <c r="H5" s="26" t="s">
        <v>9</v>
      </c>
      <c r="I5" s="24" t="s">
        <v>8</v>
      </c>
      <c r="J5" s="26" t="s">
        <v>9</v>
      </c>
    </row>
    <row r="6" spans="1:12" s="15" customFormat="1" ht="46.5" customHeight="1">
      <c r="A6" s="27">
        <v>1</v>
      </c>
      <c r="B6" s="28" t="s">
        <v>31</v>
      </c>
      <c r="C6" s="29">
        <f>SUM(E6,G6,I6)</f>
        <v>17</v>
      </c>
      <c r="D6" s="30">
        <f>SUM(F6,H6,J6)</f>
        <v>117338100</v>
      </c>
      <c r="E6" s="29">
        <v>17</v>
      </c>
      <c r="F6" s="30">
        <v>117338100</v>
      </c>
      <c r="G6" s="121">
        <v>0</v>
      </c>
      <c r="H6" s="30">
        <v>0</v>
      </c>
      <c r="I6" s="121">
        <v>0</v>
      </c>
      <c r="J6" s="30">
        <v>0</v>
      </c>
      <c r="K6" s="14"/>
      <c r="L6" s="14"/>
    </row>
    <row r="7" spans="1:12" s="16" customFormat="1" ht="54.75" customHeight="1">
      <c r="A7" s="31">
        <v>2</v>
      </c>
      <c r="B7" s="32" t="s">
        <v>42</v>
      </c>
      <c r="C7" s="33">
        <f t="shared" ref="C7:C11" si="0">SUM(E7,G7,I7)</f>
        <v>1</v>
      </c>
      <c r="D7" s="34">
        <f t="shared" ref="D7:D11" si="1">SUM(F7,H7,J7)</f>
        <v>20000000</v>
      </c>
      <c r="E7" s="82">
        <v>1</v>
      </c>
      <c r="F7" s="34">
        <v>20000000</v>
      </c>
      <c r="G7" s="80">
        <v>0</v>
      </c>
      <c r="H7" s="34">
        <v>0</v>
      </c>
      <c r="I7" s="80">
        <v>0</v>
      </c>
      <c r="J7" s="34">
        <v>0</v>
      </c>
      <c r="K7" s="14"/>
      <c r="L7" s="14"/>
    </row>
    <row r="8" spans="1:12" s="16" customFormat="1" ht="46.5" customHeight="1">
      <c r="A8" s="31">
        <v>3</v>
      </c>
      <c r="B8" s="35" t="s">
        <v>43</v>
      </c>
      <c r="C8" s="33">
        <f t="shared" si="0"/>
        <v>3</v>
      </c>
      <c r="D8" s="34">
        <f t="shared" si="1"/>
        <v>12000000</v>
      </c>
      <c r="E8" s="33">
        <v>3</v>
      </c>
      <c r="F8" s="34">
        <v>12000000</v>
      </c>
      <c r="G8" s="80">
        <v>0</v>
      </c>
      <c r="H8" s="34">
        <v>0</v>
      </c>
      <c r="I8" s="80">
        <v>0</v>
      </c>
      <c r="J8" s="34">
        <v>0</v>
      </c>
      <c r="K8" s="14"/>
      <c r="L8" s="14"/>
    </row>
    <row r="9" spans="1:12" s="16" customFormat="1" ht="46.5" customHeight="1">
      <c r="A9" s="31">
        <v>4</v>
      </c>
      <c r="B9" s="35" t="s">
        <v>44</v>
      </c>
      <c r="C9" s="33">
        <f t="shared" si="0"/>
        <v>7</v>
      </c>
      <c r="D9" s="34">
        <f t="shared" si="1"/>
        <v>45758500</v>
      </c>
      <c r="E9" s="33">
        <v>6</v>
      </c>
      <c r="F9" s="34">
        <v>10758500</v>
      </c>
      <c r="G9" s="80">
        <v>0</v>
      </c>
      <c r="H9" s="34">
        <v>0</v>
      </c>
      <c r="I9" s="33">
        <v>1</v>
      </c>
      <c r="J9" s="34">
        <v>35000000</v>
      </c>
      <c r="K9" s="14"/>
      <c r="L9" s="14"/>
    </row>
    <row r="10" spans="1:12" s="16" customFormat="1" ht="46.5" customHeight="1">
      <c r="A10" s="31">
        <v>5</v>
      </c>
      <c r="B10" s="32" t="s">
        <v>32</v>
      </c>
      <c r="C10" s="33">
        <f t="shared" si="0"/>
        <v>5</v>
      </c>
      <c r="D10" s="34">
        <f t="shared" si="1"/>
        <v>10000000</v>
      </c>
      <c r="E10" s="33">
        <v>5</v>
      </c>
      <c r="F10" s="34">
        <v>10000000</v>
      </c>
      <c r="G10" s="80">
        <v>0</v>
      </c>
      <c r="H10" s="34">
        <v>0</v>
      </c>
      <c r="I10" s="80">
        <v>0</v>
      </c>
      <c r="J10" s="34">
        <v>0</v>
      </c>
      <c r="K10" s="14"/>
      <c r="L10" s="14"/>
    </row>
    <row r="11" spans="1:12" s="15" customFormat="1" ht="46.5" customHeight="1">
      <c r="A11" s="31">
        <v>6</v>
      </c>
      <c r="B11" s="36" t="s">
        <v>33</v>
      </c>
      <c r="C11" s="37">
        <f t="shared" si="0"/>
        <v>2</v>
      </c>
      <c r="D11" s="38">
        <f t="shared" si="1"/>
        <v>22000000</v>
      </c>
      <c r="E11" s="83">
        <v>2</v>
      </c>
      <c r="F11" s="38">
        <v>22000000</v>
      </c>
      <c r="G11" s="81">
        <v>0</v>
      </c>
      <c r="H11" s="38">
        <v>0</v>
      </c>
      <c r="I11" s="81">
        <v>0</v>
      </c>
      <c r="J11" s="38">
        <v>0</v>
      </c>
      <c r="K11" s="14"/>
      <c r="L11" s="14"/>
    </row>
    <row r="12" spans="1:12" s="15" customFormat="1" ht="32.25" customHeight="1">
      <c r="A12" s="144" t="s">
        <v>5</v>
      </c>
      <c r="B12" s="145"/>
      <c r="C12" s="39">
        <f t="shared" ref="C12" si="2">SUM(E12,G12,I12)</f>
        <v>1</v>
      </c>
      <c r="D12" s="40">
        <f t="shared" ref="D12" si="3">SUM(F12,H12,J12)</f>
        <v>10000000</v>
      </c>
      <c r="E12" s="39">
        <v>1</v>
      </c>
      <c r="F12" s="40">
        <v>10000000</v>
      </c>
      <c r="G12" s="81">
        <v>0</v>
      </c>
      <c r="H12" s="38">
        <v>0</v>
      </c>
      <c r="I12" s="81">
        <v>0</v>
      </c>
      <c r="J12" s="38">
        <v>0</v>
      </c>
      <c r="K12" s="14"/>
      <c r="L12" s="14"/>
    </row>
    <row r="13" spans="1:12" s="15" customFormat="1" ht="30.75" customHeight="1">
      <c r="A13" s="146" t="s">
        <v>10</v>
      </c>
      <c r="B13" s="147"/>
      <c r="C13" s="41">
        <f>SUM(C6:C12)</f>
        <v>36</v>
      </c>
      <c r="D13" s="42">
        <f t="shared" ref="D13:J13" si="4">SUM(D6:D12)</f>
        <v>237096600</v>
      </c>
      <c r="E13" s="41">
        <f t="shared" si="4"/>
        <v>35</v>
      </c>
      <c r="F13" s="42">
        <f t="shared" si="4"/>
        <v>202096600</v>
      </c>
      <c r="G13" s="41" t="s">
        <v>90</v>
      </c>
      <c r="H13" s="42">
        <f t="shared" si="4"/>
        <v>0</v>
      </c>
      <c r="I13" s="41">
        <f t="shared" si="4"/>
        <v>1</v>
      </c>
      <c r="J13" s="143">
        <f t="shared" si="4"/>
        <v>35000000</v>
      </c>
      <c r="K13" s="14"/>
      <c r="L13" s="14"/>
    </row>
    <row r="14" spans="1:12" ht="25.5" customHeight="1">
      <c r="A14" s="22" t="s">
        <v>105</v>
      </c>
      <c r="B14" s="22"/>
      <c r="C14" s="22"/>
      <c r="D14" s="23"/>
      <c r="E14" s="22"/>
      <c r="F14" s="23"/>
      <c r="G14" s="22"/>
      <c r="H14" s="23"/>
      <c r="I14" s="22"/>
      <c r="J14" s="23"/>
    </row>
    <row r="15" spans="1:12" s="15" customFormat="1">
      <c r="A15" s="17"/>
      <c r="B15" s="17"/>
      <c r="C15" s="17"/>
      <c r="D15" s="18"/>
      <c r="E15" s="19"/>
      <c r="F15" s="20"/>
      <c r="G15" s="19"/>
      <c r="H15" s="20"/>
      <c r="I15" s="19"/>
      <c r="J15" s="20"/>
      <c r="K15" s="12"/>
      <c r="L15" s="12"/>
    </row>
  </sheetData>
  <mergeCells count="9">
    <mergeCell ref="A12:B12"/>
    <mergeCell ref="A13:B13"/>
    <mergeCell ref="B2:J2"/>
    <mergeCell ref="A3:A5"/>
    <mergeCell ref="B3:B5"/>
    <mergeCell ref="C3:D4"/>
    <mergeCell ref="I3:J4"/>
    <mergeCell ref="E3:F4"/>
    <mergeCell ref="G3:H4"/>
  </mergeCells>
  <printOptions horizontalCentered="1"/>
  <pageMargins left="0.23622047244094491" right="0.23622047244094491" top="1.01" bottom="0.59055118110236227" header="0.31496062992125984" footer="0.31496062992125984"/>
  <pageSetup paperSize="9" scale="95" orientation="landscape" r:id="rId1"/>
  <headerFooter>
    <oddFooter>&amp;C&amp;8&amp;A</oddFooter>
  </headerFooter>
</worksheet>
</file>

<file path=xl/worksheets/sheet2.xml><?xml version="1.0" encoding="utf-8"?>
<worksheet xmlns="http://schemas.openxmlformats.org/spreadsheetml/2006/main" xmlns:r="http://schemas.openxmlformats.org/officeDocument/2006/relationships">
  <sheetPr>
    <tabColor rgb="FFFFFF00"/>
  </sheetPr>
  <dimension ref="A1:AM43"/>
  <sheetViews>
    <sheetView showGridLines="0" view="pageBreakPreview" zoomScale="91" zoomScaleSheetLayoutView="91" workbookViewId="0">
      <selection activeCell="B6" sqref="B6"/>
    </sheetView>
  </sheetViews>
  <sheetFormatPr defaultRowHeight="14.25"/>
  <cols>
    <col min="1" max="1" width="6" customWidth="1"/>
    <col min="2" max="2" width="19.375" style="74" customWidth="1"/>
    <col min="3" max="3" width="21.625" style="7" customWidth="1"/>
    <col min="4" max="4" width="13.25" style="10" customWidth="1"/>
    <col min="5" max="5" width="9.5" customWidth="1"/>
    <col min="6" max="7" width="9.5" style="8" customWidth="1"/>
    <col min="8" max="8" width="40.75" style="9" customWidth="1"/>
    <col min="9" max="9" width="9.75" style="6" customWidth="1"/>
    <col min="10" max="10" width="14.125" bestFit="1" customWidth="1"/>
    <col min="12" max="12" width="9.625" bestFit="1" customWidth="1"/>
  </cols>
  <sheetData>
    <row r="1" spans="1:39">
      <c r="A1" s="1" t="s">
        <v>0</v>
      </c>
      <c r="B1" s="72"/>
      <c r="C1" s="2"/>
      <c r="D1" s="3"/>
      <c r="E1" s="4"/>
      <c r="F1" s="5"/>
      <c r="G1" s="100"/>
      <c r="H1" s="101"/>
      <c r="I1" s="43"/>
    </row>
    <row r="2" spans="1:39">
      <c r="A2" s="1" t="s">
        <v>11</v>
      </c>
      <c r="B2" s="72"/>
      <c r="C2" s="2"/>
      <c r="D2" s="3"/>
      <c r="E2" s="4"/>
      <c r="F2" s="5"/>
      <c r="G2" s="100"/>
      <c r="H2" s="102"/>
      <c r="I2" s="43"/>
    </row>
    <row r="3" spans="1:39">
      <c r="A3" s="4"/>
      <c r="B3" s="73"/>
      <c r="C3" s="2"/>
      <c r="D3" s="3"/>
      <c r="E3" s="4"/>
      <c r="F3" s="5"/>
      <c r="G3" s="103"/>
      <c r="H3" s="104"/>
      <c r="I3" s="44"/>
    </row>
    <row r="4" spans="1:39" ht="38.25" customHeight="1">
      <c r="A4" s="168" t="s">
        <v>1</v>
      </c>
      <c r="B4" s="166" t="s">
        <v>2</v>
      </c>
      <c r="C4" s="170" t="s">
        <v>3</v>
      </c>
      <c r="D4" s="172" t="s">
        <v>35</v>
      </c>
      <c r="E4" s="86" t="s">
        <v>48</v>
      </c>
      <c r="F4" s="86" t="s">
        <v>49</v>
      </c>
      <c r="G4" s="164" t="s">
        <v>88</v>
      </c>
      <c r="H4" s="174" t="s">
        <v>36</v>
      </c>
      <c r="I4" s="162" t="s">
        <v>89</v>
      </c>
      <c r="J4" s="116">
        <f>SUM(E6:E22)</f>
        <v>117338100</v>
      </c>
      <c r="K4" s="116">
        <f>COUNT(E6:E22)</f>
        <v>17</v>
      </c>
      <c r="L4" s="113"/>
    </row>
    <row r="5" spans="1:39" ht="21" customHeight="1">
      <c r="A5" s="169"/>
      <c r="B5" s="167"/>
      <c r="C5" s="171"/>
      <c r="D5" s="173"/>
      <c r="E5" s="87" t="s">
        <v>50</v>
      </c>
      <c r="F5" s="87" t="s">
        <v>50</v>
      </c>
      <c r="G5" s="165"/>
      <c r="H5" s="175"/>
      <c r="I5" s="163"/>
      <c r="J5" s="116">
        <f>SUM(E23:E23)</f>
        <v>20000000</v>
      </c>
      <c r="K5" s="116">
        <f>COUNT(E23:E23)</f>
        <v>1</v>
      </c>
      <c r="L5" s="113"/>
    </row>
    <row r="6" spans="1:39" ht="51" customHeight="1">
      <c r="A6" s="105">
        <v>1</v>
      </c>
      <c r="B6" s="109" t="s">
        <v>12</v>
      </c>
      <c r="C6" s="88" t="s">
        <v>53</v>
      </c>
      <c r="D6" s="89">
        <v>15111000</v>
      </c>
      <c r="E6" s="89">
        <v>15111000</v>
      </c>
      <c r="F6" s="90"/>
      <c r="G6" s="89"/>
      <c r="H6" s="47" t="s">
        <v>54</v>
      </c>
      <c r="I6" s="108" t="s">
        <v>51</v>
      </c>
      <c r="J6" s="116">
        <f>SUM(E24:E26)</f>
        <v>12000000</v>
      </c>
      <c r="K6" s="116">
        <f>COUNT(E24:E26)</f>
        <v>3</v>
      </c>
      <c r="L6" s="113"/>
    </row>
    <row r="7" spans="1:39" ht="51" customHeight="1">
      <c r="A7" s="99">
        <f t="shared" ref="A7:A40" si="0">A6+1</f>
        <v>2</v>
      </c>
      <c r="B7" s="110"/>
      <c r="C7" s="91" t="s">
        <v>55</v>
      </c>
      <c r="D7" s="92">
        <v>5468100</v>
      </c>
      <c r="E7" s="92">
        <v>5468100</v>
      </c>
      <c r="F7" s="93"/>
      <c r="G7" s="92"/>
      <c r="H7" s="48" t="s">
        <v>56</v>
      </c>
      <c r="I7" s="99">
        <v>2</v>
      </c>
      <c r="J7" s="116">
        <f>SUM(E27:E33)</f>
        <v>10758500</v>
      </c>
      <c r="K7" s="116">
        <f>COUNT(E27:E33)</f>
        <v>6</v>
      </c>
      <c r="L7" s="113"/>
    </row>
    <row r="8" spans="1:39" ht="51" customHeight="1">
      <c r="A8" s="99">
        <f t="shared" si="0"/>
        <v>3</v>
      </c>
      <c r="B8" s="110"/>
      <c r="C8" s="91" t="s">
        <v>58</v>
      </c>
      <c r="D8" s="92">
        <v>1000000</v>
      </c>
      <c r="E8" s="92">
        <v>1000000</v>
      </c>
      <c r="F8" s="93"/>
      <c r="G8" s="92"/>
      <c r="H8" s="48" t="s">
        <v>93</v>
      </c>
      <c r="I8" s="99">
        <v>3</v>
      </c>
      <c r="J8" s="116">
        <f>SUM(E34:E38)</f>
        <v>10000000</v>
      </c>
      <c r="K8" s="116">
        <f>COUNT(E34:E38)</f>
        <v>5</v>
      </c>
      <c r="L8" s="113"/>
    </row>
    <row r="9" spans="1:39" s="49" customFormat="1" ht="51" customHeight="1">
      <c r="A9" s="50">
        <f t="shared" si="0"/>
        <v>4</v>
      </c>
      <c r="B9" s="110"/>
      <c r="C9" s="61" t="s">
        <v>62</v>
      </c>
      <c r="D9" s="111">
        <v>1800000</v>
      </c>
      <c r="E9" s="111">
        <v>1800000</v>
      </c>
      <c r="F9" s="98"/>
      <c r="G9" s="112"/>
      <c r="H9" s="48" t="s">
        <v>63</v>
      </c>
      <c r="I9" s="99">
        <v>4</v>
      </c>
      <c r="J9" s="116">
        <f>SUM(E39:E40)</f>
        <v>22000000</v>
      </c>
      <c r="K9" s="116">
        <f>COUNT(E39:E40)</f>
        <v>2</v>
      </c>
      <c r="L9" s="114"/>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row>
    <row r="10" spans="1:39" s="53" customFormat="1" ht="181.5" customHeight="1">
      <c r="A10" s="122">
        <f t="shared" si="0"/>
        <v>5</v>
      </c>
      <c r="B10" s="123"/>
      <c r="C10" s="79" t="s">
        <v>30</v>
      </c>
      <c r="D10" s="69">
        <v>15000000</v>
      </c>
      <c r="E10" s="69">
        <v>15000000</v>
      </c>
      <c r="F10" s="106"/>
      <c r="G10" s="76"/>
      <c r="H10" s="71" t="s">
        <v>37</v>
      </c>
      <c r="I10" s="122">
        <v>5</v>
      </c>
      <c r="J10" s="117">
        <f>SUM(J4:J9)</f>
        <v>192096600</v>
      </c>
      <c r="K10" s="117">
        <f>SUM(K4:K9)</f>
        <v>34</v>
      </c>
      <c r="L10" s="115"/>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row>
    <row r="11" spans="1:39" s="49" customFormat="1" ht="94.5">
      <c r="A11" s="45">
        <f t="shared" si="0"/>
        <v>6</v>
      </c>
      <c r="B11" s="109"/>
      <c r="C11" s="77" t="s">
        <v>59</v>
      </c>
      <c r="D11" s="46">
        <v>2500000</v>
      </c>
      <c r="E11" s="46">
        <v>2500000</v>
      </c>
      <c r="F11" s="124"/>
      <c r="G11" s="63"/>
      <c r="H11" s="47" t="s">
        <v>60</v>
      </c>
      <c r="I11" s="105">
        <v>6</v>
      </c>
      <c r="J11" s="118">
        <v>35000000</v>
      </c>
      <c r="K11" s="53">
        <v>1</v>
      </c>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row>
    <row r="12" spans="1:39" s="49" customFormat="1" ht="105.75" customHeight="1">
      <c r="A12" s="50">
        <f t="shared" si="0"/>
        <v>7</v>
      </c>
      <c r="B12" s="110"/>
      <c r="C12" s="51" t="s">
        <v>13</v>
      </c>
      <c r="D12" s="54">
        <v>500000</v>
      </c>
      <c r="E12" s="54">
        <v>500000</v>
      </c>
      <c r="F12" s="98"/>
      <c r="G12" s="64"/>
      <c r="H12" s="48" t="s">
        <v>61</v>
      </c>
      <c r="I12" s="99">
        <v>7</v>
      </c>
      <c r="J12" s="119">
        <v>10000000</v>
      </c>
      <c r="K12" s="49">
        <v>1</v>
      </c>
      <c r="L12" s="120">
        <f>SUM(J10:J12)</f>
        <v>237096600</v>
      </c>
      <c r="M12" s="120">
        <f>SUM(K10:K12)</f>
        <v>36</v>
      </c>
      <c r="Y12" s="66" t="s">
        <v>4</v>
      </c>
    </row>
    <row r="13" spans="1:39" s="56" customFormat="1" ht="156" customHeight="1">
      <c r="A13" s="67">
        <f t="shared" si="0"/>
        <v>8</v>
      </c>
      <c r="B13" s="123"/>
      <c r="C13" s="68" t="s">
        <v>29</v>
      </c>
      <c r="D13" s="69">
        <v>2000000</v>
      </c>
      <c r="E13" s="69">
        <v>2000000</v>
      </c>
      <c r="F13" s="106"/>
      <c r="G13" s="76"/>
      <c r="H13" s="71" t="s">
        <v>64</v>
      </c>
      <c r="I13" s="122">
        <v>8</v>
      </c>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row>
    <row r="14" spans="1:39" s="49" customFormat="1" ht="78.75" customHeight="1">
      <c r="A14" s="45">
        <f t="shared" si="0"/>
        <v>9</v>
      </c>
      <c r="B14" s="109"/>
      <c r="C14" s="77" t="s">
        <v>65</v>
      </c>
      <c r="D14" s="78">
        <v>25000000</v>
      </c>
      <c r="E14" s="78">
        <v>25000000</v>
      </c>
      <c r="F14" s="124"/>
      <c r="G14" s="62"/>
      <c r="H14" s="47" t="s">
        <v>66</v>
      </c>
      <c r="I14" s="105">
        <v>9</v>
      </c>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row>
    <row r="15" spans="1:39" s="49" customFormat="1" ht="78.75" customHeight="1">
      <c r="A15" s="50">
        <f t="shared" si="0"/>
        <v>10</v>
      </c>
      <c r="B15" s="110"/>
      <c r="C15" s="51" t="s">
        <v>14</v>
      </c>
      <c r="D15" s="54">
        <v>750000</v>
      </c>
      <c r="E15" s="54">
        <v>750000</v>
      </c>
      <c r="F15" s="98"/>
      <c r="G15" s="65"/>
      <c r="H15" s="48" t="s">
        <v>67</v>
      </c>
      <c r="I15" s="99">
        <v>10</v>
      </c>
    </row>
    <row r="16" spans="1:39" s="49" customFormat="1" ht="96" customHeight="1">
      <c r="A16" s="50">
        <f t="shared" si="0"/>
        <v>11</v>
      </c>
      <c r="B16" s="110"/>
      <c r="C16" s="51" t="s">
        <v>15</v>
      </c>
      <c r="D16" s="54">
        <v>500000</v>
      </c>
      <c r="E16" s="54">
        <v>500000</v>
      </c>
      <c r="F16" s="98"/>
      <c r="G16" s="65"/>
      <c r="H16" s="48" t="s">
        <v>68</v>
      </c>
      <c r="I16" s="99">
        <v>11</v>
      </c>
    </row>
    <row r="17" spans="1:39" s="53" customFormat="1" ht="69.75" customHeight="1">
      <c r="A17" s="67">
        <f t="shared" si="0"/>
        <v>12</v>
      </c>
      <c r="B17" s="123"/>
      <c r="C17" s="68" t="s">
        <v>85</v>
      </c>
      <c r="D17" s="125">
        <v>3000000</v>
      </c>
      <c r="E17" s="125">
        <v>3000000</v>
      </c>
      <c r="F17" s="106"/>
      <c r="G17" s="76"/>
      <c r="H17" s="71" t="s">
        <v>69</v>
      </c>
      <c r="I17" s="122">
        <v>12</v>
      </c>
    </row>
    <row r="18" spans="1:39" s="57" customFormat="1" ht="73.5">
      <c r="A18" s="45">
        <f t="shared" si="0"/>
        <v>13</v>
      </c>
      <c r="B18" s="109"/>
      <c r="C18" s="77" t="s">
        <v>80</v>
      </c>
      <c r="D18" s="46">
        <v>4000000</v>
      </c>
      <c r="E18" s="46">
        <v>4000000</v>
      </c>
      <c r="F18" s="124"/>
      <c r="G18" s="62"/>
      <c r="H18" s="47" t="s">
        <v>97</v>
      </c>
      <c r="I18" s="105">
        <v>28</v>
      </c>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row>
    <row r="19" spans="1:39" s="60" customFormat="1" ht="51" customHeight="1">
      <c r="A19" s="50">
        <f t="shared" si="0"/>
        <v>14</v>
      </c>
      <c r="B19" s="110"/>
      <c r="C19" s="51" t="s">
        <v>82</v>
      </c>
      <c r="D19" s="52">
        <v>5000000</v>
      </c>
      <c r="E19" s="52">
        <v>5000000</v>
      </c>
      <c r="F19" s="98"/>
      <c r="G19" s="65"/>
      <c r="H19" s="48" t="s">
        <v>98</v>
      </c>
      <c r="I19" s="99">
        <v>30</v>
      </c>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row>
    <row r="20" spans="1:39" s="53" customFormat="1" ht="50.25" customHeight="1">
      <c r="A20" s="50">
        <f t="shared" si="0"/>
        <v>15</v>
      </c>
      <c r="B20" s="110"/>
      <c r="C20" s="51" t="s">
        <v>83</v>
      </c>
      <c r="D20" s="52">
        <v>14000000</v>
      </c>
      <c r="E20" s="52">
        <v>14000000</v>
      </c>
      <c r="F20" s="98"/>
      <c r="G20" s="65"/>
      <c r="H20" s="48" t="s">
        <v>86</v>
      </c>
      <c r="I20" s="99">
        <v>31</v>
      </c>
      <c r="J20" s="49"/>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row>
    <row r="21" spans="1:39" s="57" customFormat="1" ht="78" customHeight="1">
      <c r="A21" s="50">
        <f t="shared" si="0"/>
        <v>16</v>
      </c>
      <c r="B21" s="110"/>
      <c r="C21" s="91" t="s">
        <v>52</v>
      </c>
      <c r="D21" s="92">
        <v>14650000</v>
      </c>
      <c r="E21" s="92">
        <v>14650000</v>
      </c>
      <c r="F21" s="93"/>
      <c r="G21" s="92"/>
      <c r="H21" s="48" t="s">
        <v>87</v>
      </c>
      <c r="I21" s="99">
        <v>33</v>
      </c>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row>
    <row r="22" spans="1:39" s="53" customFormat="1" ht="57" customHeight="1">
      <c r="A22" s="122">
        <f t="shared" si="0"/>
        <v>17</v>
      </c>
      <c r="B22" s="123"/>
      <c r="C22" s="94" t="s">
        <v>57</v>
      </c>
      <c r="D22" s="95">
        <v>7059000</v>
      </c>
      <c r="E22" s="95">
        <v>7059000</v>
      </c>
      <c r="F22" s="96"/>
      <c r="G22" s="95"/>
      <c r="H22" s="71" t="s">
        <v>91</v>
      </c>
      <c r="I22" s="122">
        <v>34</v>
      </c>
      <c r="J22" s="49"/>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row>
    <row r="23" spans="1:39" s="53" customFormat="1" ht="266.25" customHeight="1">
      <c r="A23" s="132">
        <f t="shared" si="0"/>
        <v>18</v>
      </c>
      <c r="B23" s="133" t="s">
        <v>17</v>
      </c>
      <c r="C23" s="134" t="s">
        <v>16</v>
      </c>
      <c r="D23" s="135">
        <v>20000000</v>
      </c>
      <c r="E23" s="135">
        <v>20000000</v>
      </c>
      <c r="F23" s="136"/>
      <c r="G23" s="137"/>
      <c r="H23" s="138" t="s">
        <v>70</v>
      </c>
      <c r="I23" s="139">
        <v>13</v>
      </c>
      <c r="J23" s="56"/>
      <c r="K23" s="56"/>
      <c r="L23" s="56"/>
      <c r="M23" s="56"/>
      <c r="N23" s="56"/>
      <c r="O23" s="56"/>
      <c r="P23" s="56"/>
      <c r="Q23" s="56"/>
      <c r="R23" s="56"/>
      <c r="S23" s="56"/>
      <c r="T23" s="56"/>
      <c r="U23" s="56"/>
      <c r="V23" s="56"/>
      <c r="W23" s="56"/>
      <c r="X23" s="56"/>
      <c r="Y23" s="56"/>
      <c r="Z23" s="56"/>
      <c r="AA23" s="56"/>
      <c r="AB23" s="56"/>
      <c r="AC23" s="56"/>
      <c r="AD23" s="56"/>
      <c r="AE23" s="56"/>
      <c r="AF23" s="56"/>
      <c r="AG23" s="56"/>
      <c r="AH23" s="56"/>
      <c r="AI23" s="56"/>
      <c r="AJ23" s="56"/>
      <c r="AK23" s="56"/>
      <c r="AL23" s="56"/>
      <c r="AM23" s="56"/>
    </row>
    <row r="24" spans="1:39" s="53" customFormat="1" ht="218.25" customHeight="1">
      <c r="A24" s="132">
        <f t="shared" si="0"/>
        <v>19</v>
      </c>
      <c r="B24" s="133" t="s">
        <v>18</v>
      </c>
      <c r="C24" s="134" t="s">
        <v>100</v>
      </c>
      <c r="D24" s="135">
        <v>5000000</v>
      </c>
      <c r="E24" s="135">
        <v>5000000</v>
      </c>
      <c r="F24" s="136"/>
      <c r="G24" s="140"/>
      <c r="H24" s="138" t="s">
        <v>38</v>
      </c>
      <c r="I24" s="139">
        <v>14</v>
      </c>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row>
    <row r="25" spans="1:39" s="49" customFormat="1" ht="214.5" customHeight="1">
      <c r="A25" s="45">
        <f t="shared" si="0"/>
        <v>20</v>
      </c>
      <c r="B25" s="126"/>
      <c r="C25" s="77" t="s">
        <v>101</v>
      </c>
      <c r="D25" s="46">
        <v>4000000</v>
      </c>
      <c r="E25" s="46">
        <v>4000000</v>
      </c>
      <c r="F25" s="124"/>
      <c r="G25" s="63"/>
      <c r="H25" s="47" t="s">
        <v>95</v>
      </c>
      <c r="I25" s="105">
        <v>15</v>
      </c>
      <c r="J25" s="53"/>
      <c r="K25" s="53"/>
      <c r="L25" s="53"/>
      <c r="M25" s="53"/>
      <c r="N25" s="53"/>
      <c r="O25" s="53"/>
      <c r="P25" s="53"/>
      <c r="Q25" s="53"/>
      <c r="R25" s="53"/>
      <c r="S25" s="53"/>
      <c r="T25" s="53"/>
      <c r="U25" s="53"/>
      <c r="V25" s="53"/>
      <c r="W25" s="53"/>
      <c r="X25" s="53"/>
      <c r="Y25" s="53"/>
      <c r="Z25" s="53"/>
      <c r="AA25" s="53"/>
      <c r="AB25" s="53"/>
      <c r="AC25" s="53"/>
      <c r="AD25" s="53"/>
      <c r="AE25" s="53"/>
      <c r="AF25" s="53"/>
      <c r="AG25" s="53"/>
      <c r="AH25" s="53"/>
      <c r="AI25" s="53"/>
      <c r="AJ25" s="53"/>
      <c r="AK25" s="53"/>
      <c r="AL25" s="53"/>
      <c r="AM25" s="53"/>
    </row>
    <row r="26" spans="1:39" s="49" customFormat="1" ht="84">
      <c r="A26" s="67">
        <f t="shared" si="0"/>
        <v>21</v>
      </c>
      <c r="B26" s="127"/>
      <c r="C26" s="68" t="s">
        <v>28</v>
      </c>
      <c r="D26" s="128">
        <v>3000000</v>
      </c>
      <c r="E26" s="128">
        <v>3000000</v>
      </c>
      <c r="F26" s="106"/>
      <c r="G26" s="129"/>
      <c r="H26" s="71" t="s">
        <v>41</v>
      </c>
      <c r="I26" s="122">
        <v>16</v>
      </c>
    </row>
    <row r="27" spans="1:39" s="53" customFormat="1" ht="144" customHeight="1">
      <c r="A27" s="45">
        <f t="shared" si="0"/>
        <v>22</v>
      </c>
      <c r="B27" s="130" t="s">
        <v>19</v>
      </c>
      <c r="C27" s="77" t="s">
        <v>20</v>
      </c>
      <c r="D27" s="46">
        <v>2500000</v>
      </c>
      <c r="E27" s="46">
        <v>2500000</v>
      </c>
      <c r="F27" s="124"/>
      <c r="G27" s="63"/>
      <c r="H27" s="47" t="s">
        <v>45</v>
      </c>
      <c r="I27" s="105">
        <v>17</v>
      </c>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row>
    <row r="28" spans="1:39" s="49" customFormat="1" ht="88.5" customHeight="1">
      <c r="A28" s="50">
        <f t="shared" si="0"/>
        <v>23</v>
      </c>
      <c r="B28" s="97"/>
      <c r="C28" s="51" t="s">
        <v>22</v>
      </c>
      <c r="D28" s="52">
        <v>1337300</v>
      </c>
      <c r="E28" s="52">
        <v>1337300</v>
      </c>
      <c r="F28" s="98"/>
      <c r="G28" s="64"/>
      <c r="H28" s="48" t="s">
        <v>39</v>
      </c>
      <c r="I28" s="99">
        <v>18</v>
      </c>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row>
    <row r="29" spans="1:39" s="49" customFormat="1" ht="50.25" customHeight="1">
      <c r="A29" s="50">
        <f t="shared" si="0"/>
        <v>24</v>
      </c>
      <c r="B29" s="97"/>
      <c r="C29" s="51" t="s">
        <v>24</v>
      </c>
      <c r="D29" s="52">
        <v>3400000</v>
      </c>
      <c r="E29" s="52">
        <v>3400000</v>
      </c>
      <c r="F29" s="98"/>
      <c r="G29" s="64"/>
      <c r="H29" s="48" t="s">
        <v>40</v>
      </c>
      <c r="I29" s="99">
        <v>19</v>
      </c>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row>
    <row r="30" spans="1:39" s="59" customFormat="1" ht="110.25" customHeight="1">
      <c r="A30" s="67">
        <f t="shared" si="0"/>
        <v>25</v>
      </c>
      <c r="B30" s="85"/>
      <c r="C30" s="68" t="s">
        <v>71</v>
      </c>
      <c r="D30" s="69">
        <v>1000000</v>
      </c>
      <c r="E30" s="69">
        <v>1000000</v>
      </c>
      <c r="F30" s="106"/>
      <c r="G30" s="76"/>
      <c r="H30" s="71" t="s">
        <v>72</v>
      </c>
      <c r="I30" s="122">
        <v>20</v>
      </c>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53"/>
      <c r="AM30" s="53"/>
    </row>
    <row r="31" spans="1:39" s="59" customFormat="1" ht="147">
      <c r="A31" s="45">
        <f t="shared" si="0"/>
        <v>26</v>
      </c>
      <c r="B31" s="130"/>
      <c r="C31" s="77" t="s">
        <v>21</v>
      </c>
      <c r="D31" s="46">
        <v>2000000</v>
      </c>
      <c r="E31" s="46">
        <v>2000000</v>
      </c>
      <c r="F31" s="124"/>
      <c r="G31" s="63"/>
      <c r="H31" s="84" t="s">
        <v>73</v>
      </c>
      <c r="I31" s="105">
        <v>21</v>
      </c>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row>
    <row r="32" spans="1:39" s="49" customFormat="1" ht="113.25" customHeight="1">
      <c r="A32" s="50">
        <f t="shared" si="0"/>
        <v>27</v>
      </c>
      <c r="B32" s="97"/>
      <c r="C32" s="51" t="s">
        <v>23</v>
      </c>
      <c r="D32" s="52">
        <v>521200</v>
      </c>
      <c r="E32" s="52">
        <v>521200</v>
      </c>
      <c r="F32" s="98"/>
      <c r="G32" s="64"/>
      <c r="H32" s="48" t="s">
        <v>96</v>
      </c>
      <c r="I32" s="99">
        <v>22</v>
      </c>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K32" s="53"/>
      <c r="AL32" s="53"/>
      <c r="AM32" s="53"/>
    </row>
    <row r="33" spans="1:39" s="49" customFormat="1" ht="63.75" customHeight="1">
      <c r="A33" s="67">
        <f t="shared" si="0"/>
        <v>28</v>
      </c>
      <c r="B33" s="85"/>
      <c r="C33" s="68" t="s">
        <v>74</v>
      </c>
      <c r="D33" s="69">
        <v>35000000</v>
      </c>
      <c r="E33" s="131"/>
      <c r="F33" s="106"/>
      <c r="G33" s="70" t="s">
        <v>4</v>
      </c>
      <c r="H33" s="71" t="s">
        <v>99</v>
      </c>
      <c r="I33" s="122"/>
    </row>
    <row r="34" spans="1:39" s="49" customFormat="1" ht="106.5" customHeight="1">
      <c r="A34" s="45">
        <f t="shared" si="0"/>
        <v>29</v>
      </c>
      <c r="B34" s="130" t="s">
        <v>27</v>
      </c>
      <c r="C34" s="77" t="s">
        <v>102</v>
      </c>
      <c r="D34" s="46">
        <v>1500000</v>
      </c>
      <c r="E34" s="46">
        <v>1500000</v>
      </c>
      <c r="F34" s="124"/>
      <c r="G34" s="63"/>
      <c r="H34" s="84" t="s">
        <v>75</v>
      </c>
      <c r="I34" s="105">
        <v>23</v>
      </c>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row>
    <row r="35" spans="1:39" s="49" customFormat="1" ht="91.5" customHeight="1">
      <c r="A35" s="50">
        <f t="shared" si="0"/>
        <v>30</v>
      </c>
      <c r="B35" s="97"/>
      <c r="C35" s="51" t="s">
        <v>25</v>
      </c>
      <c r="D35" s="52">
        <v>2500000</v>
      </c>
      <c r="E35" s="52">
        <v>2500000</v>
      </c>
      <c r="F35" s="98"/>
      <c r="G35" s="64"/>
      <c r="H35" s="48" t="s">
        <v>76</v>
      </c>
      <c r="I35" s="99">
        <v>24</v>
      </c>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53"/>
      <c r="AL35" s="53"/>
      <c r="AM35" s="53"/>
    </row>
    <row r="36" spans="1:39" s="49" customFormat="1" ht="90" customHeight="1">
      <c r="A36" s="50">
        <f t="shared" si="0"/>
        <v>31</v>
      </c>
      <c r="B36" s="97"/>
      <c r="C36" s="51" t="s">
        <v>103</v>
      </c>
      <c r="D36" s="52">
        <v>2000000</v>
      </c>
      <c r="E36" s="52">
        <v>2000000</v>
      </c>
      <c r="F36" s="98"/>
      <c r="G36" s="64"/>
      <c r="H36" s="48" t="s">
        <v>77</v>
      </c>
      <c r="I36" s="99">
        <v>25</v>
      </c>
    </row>
    <row r="37" spans="1:39" s="49" customFormat="1" ht="75" customHeight="1">
      <c r="A37" s="67">
        <f t="shared" si="0"/>
        <v>32</v>
      </c>
      <c r="B37" s="85"/>
      <c r="C37" s="68" t="s">
        <v>104</v>
      </c>
      <c r="D37" s="69">
        <v>500000</v>
      </c>
      <c r="E37" s="69">
        <v>500000</v>
      </c>
      <c r="F37" s="106"/>
      <c r="G37" s="76"/>
      <c r="H37" s="71" t="s">
        <v>78</v>
      </c>
      <c r="I37" s="122">
        <v>26</v>
      </c>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row>
    <row r="38" spans="1:39" s="49" customFormat="1" ht="72" customHeight="1">
      <c r="A38" s="45">
        <f t="shared" si="0"/>
        <v>33</v>
      </c>
      <c r="B38" s="130"/>
      <c r="C38" s="77" t="s">
        <v>81</v>
      </c>
      <c r="D38" s="46">
        <v>3500000</v>
      </c>
      <c r="E38" s="46">
        <v>3500000</v>
      </c>
      <c r="F38" s="124"/>
      <c r="G38" s="62"/>
      <c r="H38" s="47" t="s">
        <v>92</v>
      </c>
      <c r="I38" s="105">
        <v>29</v>
      </c>
    </row>
    <row r="39" spans="1:39" s="49" customFormat="1" ht="210.75" customHeight="1">
      <c r="A39" s="50">
        <f t="shared" si="0"/>
        <v>34</v>
      </c>
      <c r="B39" s="97" t="s">
        <v>26</v>
      </c>
      <c r="C39" s="51" t="s">
        <v>79</v>
      </c>
      <c r="D39" s="52">
        <v>4000000</v>
      </c>
      <c r="E39" s="52">
        <v>4000000</v>
      </c>
      <c r="F39" s="98"/>
      <c r="G39" s="65"/>
      <c r="H39" s="55" t="s">
        <v>46</v>
      </c>
      <c r="I39" s="99">
        <v>27</v>
      </c>
    </row>
    <row r="40" spans="1:39" s="49" customFormat="1" ht="47.25" customHeight="1">
      <c r="A40" s="50">
        <f t="shared" si="0"/>
        <v>35</v>
      </c>
      <c r="B40" s="97"/>
      <c r="C40" s="51" t="s">
        <v>84</v>
      </c>
      <c r="D40" s="52">
        <v>18000000</v>
      </c>
      <c r="E40" s="52">
        <v>18000000</v>
      </c>
      <c r="F40" s="98"/>
      <c r="G40" s="65"/>
      <c r="H40" s="48" t="s">
        <v>94</v>
      </c>
      <c r="I40" s="99">
        <v>32</v>
      </c>
    </row>
    <row r="41" spans="1:39" s="49" customFormat="1" ht="39.75" customHeight="1">
      <c r="A41" s="67">
        <f t="shared" ref="A41" si="1">A40+1</f>
        <v>36</v>
      </c>
      <c r="B41" s="85"/>
      <c r="C41" s="68" t="s">
        <v>47</v>
      </c>
      <c r="D41" s="69">
        <v>10000000</v>
      </c>
      <c r="E41" s="69">
        <v>10000000</v>
      </c>
      <c r="F41" s="106"/>
      <c r="G41" s="70"/>
      <c r="H41" s="71"/>
      <c r="I41" s="107"/>
    </row>
    <row r="42" spans="1:39" ht="21.75" customHeight="1" thickBot="1">
      <c r="C42" s="75"/>
      <c r="D42" s="142">
        <f>SUM(D6:D41)</f>
        <v>237096600</v>
      </c>
      <c r="E42" s="141">
        <f>SUM(E6:E41)</f>
        <v>202096600</v>
      </c>
    </row>
    <row r="43" spans="1:39" ht="15" thickTop="1"/>
  </sheetData>
  <sortState ref="A6:AM40">
    <sortCondition ref="B6:B40"/>
    <sortCondition ref="I6:I40"/>
  </sortState>
  <mergeCells count="7">
    <mergeCell ref="I4:I5"/>
    <mergeCell ref="G4:G5"/>
    <mergeCell ref="B4:B5"/>
    <mergeCell ref="A4:A5"/>
    <mergeCell ref="C4:C5"/>
    <mergeCell ref="D4:D5"/>
    <mergeCell ref="H4:H5"/>
  </mergeCells>
  <printOptions horizontalCentered="1"/>
  <pageMargins left="0.23622047244094491" right="0.23622047244094491" top="0.74803149606299213" bottom="0.55118110236220474" header="0.31496062992125984" footer="0.31496062992125984"/>
  <pageSetup paperSize="9" scale="95" orientation="landscape" r:id="rId1"/>
  <headerFooter>
    <oddFooter>&amp;C&amp;8&amp;A  หน้า &amp;P / &amp;N</oddFooter>
  </headerFooter>
  <rowBreaks count="8" manualBreakCount="8">
    <brk id="13" max="8" man="1"/>
    <brk id="17" max="8" man="1"/>
    <brk id="22" max="8" man="1"/>
    <brk id="24" max="8" man="1"/>
    <brk id="26" max="8" man="1"/>
    <brk id="30" max="8" man="1"/>
    <brk id="33" max="8" man="1"/>
    <brk id="37" max="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สรุป ลำพูน</vt:lpstr>
      <vt:lpstr>รายละเอียด ลำพูน</vt:lpstr>
      <vt:lpstr>'รายละเอียด ลำพูน'!Print_Area</vt:lpstr>
      <vt:lpstr>'สรุป ลำพูน'!Print_Area</vt:lpstr>
      <vt:lpstr>'รายละเอียด ลำพูน'!Print_Titles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chomchuen</dc:creator>
  <cp:lastModifiedBy>chomchuen</cp:lastModifiedBy>
  <cp:lastPrinted>2011-09-30T04:49:00Z</cp:lastPrinted>
  <dcterms:created xsi:type="dcterms:W3CDTF">2010-12-23T02:33:42Z</dcterms:created>
  <dcterms:modified xsi:type="dcterms:W3CDTF">2011-09-30T05:16:55Z</dcterms:modified>
</cp:coreProperties>
</file>