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5480" windowHeight="10170"/>
  </bookViews>
  <sheets>
    <sheet name="ฟอร์มผลโครงการ" sheetId="4" r:id="rId1"/>
    <sheet name="สรุปขเอเสนอและผลการพิจารณา" sheetId="5" r:id="rId2"/>
    <sheet name="ปก" sheetId="6" r:id="rId3"/>
  </sheets>
  <definedNames>
    <definedName name="_xlnm._FilterDatabase" localSheetId="0" hidden="1">ฟอร์มผลโครงการ!$A$7:$K$29</definedName>
    <definedName name="_xlnm.Print_Area" localSheetId="0">ฟอร์มผลโครงการ!$B$1:$J$29</definedName>
    <definedName name="_xlnm.Print_Area" localSheetId="1">สรุปขเอเสนอและผลการพิจารณา!$A$1:$J$26</definedName>
    <definedName name="_xlnm.Print_Titles" localSheetId="0">ฟอร์มผลโครงการ!$5:$7</definedName>
  </definedNames>
  <calcPr calcId="125725"/>
</workbook>
</file>

<file path=xl/calcChain.xml><?xml version="1.0" encoding="utf-8"?>
<calcChain xmlns="http://schemas.openxmlformats.org/spreadsheetml/2006/main">
  <c r="F14" i="5"/>
  <c r="F9"/>
  <c r="F10"/>
  <c r="D16"/>
  <c r="D18" s="1"/>
  <c r="H30" i="4"/>
  <c r="E30"/>
  <c r="F30"/>
  <c r="F16" i="5" l="1"/>
  <c r="F18" s="1"/>
  <c r="F21" s="1"/>
  <c r="G17" i="4"/>
  <c r="G30" s="1"/>
  <c r="C16" i="5"/>
  <c r="C18" s="1"/>
  <c r="I16"/>
  <c r="I18" s="1"/>
  <c r="J16"/>
  <c r="J18" s="1"/>
  <c r="E16"/>
  <c r="E18" s="1"/>
  <c r="H16"/>
  <c r="H18" s="1"/>
  <c r="G16"/>
  <c r="G18" s="1"/>
  <c r="A30" i="4"/>
</calcChain>
</file>

<file path=xl/sharedStrings.xml><?xml version="1.0" encoding="utf-8"?>
<sst xmlns="http://schemas.openxmlformats.org/spreadsheetml/2006/main" count="112" uniqueCount="89">
  <si>
    <t>(บาท)</t>
  </si>
  <si>
    <t xml:space="preserve">วงเงิน </t>
  </si>
  <si>
    <t>โครงการ</t>
  </si>
  <si>
    <t>ที่</t>
  </si>
  <si>
    <t>เลขที่</t>
  </si>
  <si>
    <t>ยุทธศาสตร์</t>
  </si>
  <si>
    <t>โครงการที่เสนอใช้</t>
  </si>
  <si>
    <t>จำนวน</t>
  </si>
  <si>
    <t>บาท</t>
  </si>
  <si>
    <t>ภาคใต้</t>
  </si>
  <si>
    <t>งบประมาณกลุ่มจังหวัด</t>
  </si>
  <si>
    <t>รวมงบประมาณทั้งสิ้น</t>
  </si>
  <si>
    <t>1. ส่งเสริมสนับสนุนและพัฒนาการผลิต การแปรรูปและการตลาดยางพรรา</t>
  </si>
  <si>
    <t>2.ส่งเสริมและพัฒนาการค้าชายแดน</t>
  </si>
  <si>
    <t>3.ส่งเสริมและพัฒนาสินค้าอาลาล อย่างครบวงจรและสอดคล้องกับความต้องการของตลาด</t>
  </si>
  <si>
    <t>4. พัฒนาการบริหารจัดการ และเชื่อมโยงระบบโครงข่ายคมนาคม ขนส่ง และระบบสนับสนุน</t>
  </si>
  <si>
    <t>5.ส่งเสริมและพัฒนาการท่องเที่ยวเชิงวัฒนธรรมที่หลากหลาย และเชื่อมโยงในกลุ่มจังหวัด</t>
  </si>
  <si>
    <t xml:space="preserve"> ปี 2555</t>
  </si>
  <si>
    <t>ส่งเสริมสนับสนุนและพัฒนาการผลิต การแปรรูปและ</t>
  </si>
  <si>
    <t>การตลาดยางพารา</t>
  </si>
  <si>
    <t>ส่งเสริมและพัฒนาการค้าชายแดน</t>
  </si>
  <si>
    <t>ส่งเสริมและพัฒนาสินค้าฮาลาลอย่างครบวงจรและ</t>
  </si>
  <si>
    <t>สอดคล้องกับความต้องการของตลาด</t>
  </si>
  <si>
    <t>พัฒนาการบริหารจัดการและเชื่อมโยงระบบ</t>
  </si>
  <si>
    <t>โครงข่ายคมนาคมขนส่งและระบบสนับสนุน</t>
  </si>
  <si>
    <t>รวม 5 ยุทธศาสตร์</t>
  </si>
  <si>
    <t>ส่งเสริมและพัฒนาการท่องเที่ยวเชิงวัฒนธรรมที่</t>
  </si>
  <si>
    <t>หลากหลายและเชื่อมโยงในกลุ่มจังหวัด</t>
  </si>
  <si>
    <t>ส่วนต่าง</t>
  </si>
  <si>
    <t>1. ส่งเสริมสนับสนุนและพัฒนาการผลิต การแปรรูปและการตลาดยางพารา</t>
  </si>
  <si>
    <t>(สงขลา สตูล ยะลา นราธิวาส ปัตตานี)</t>
  </si>
  <si>
    <t>เห็นควรสนับสนุนงบประมาณ</t>
  </si>
  <si>
    <t>ปรับลดงบประมาณ</t>
  </si>
  <si>
    <t>1.จัดตั้งตลาดน้ำยางสด (บ่อน้ำยาง) ในสถาบันเกษตรกรกลุ่มจังหวัดภาคใต้ ชายแดน</t>
  </si>
  <si>
    <t>กิจกรรม/ความเห็น</t>
  </si>
  <si>
    <t>เห็นควรสนับสนุนงบประมาณ (บาท)</t>
  </si>
  <si>
    <t>ปรับลดงบประมาณ (บาท)</t>
  </si>
  <si>
    <t xml:space="preserve">2.พัฒนาผลิตยางคอม-ปาวด์ (Compound Rubber) ในสถาบันเกษตรกรกลุ่มจังหวัดภาคใต้ชายแดน  </t>
  </si>
  <si>
    <t>1. เชื่อมโยงตลาดและยกระดับสินค้าสู่สากล</t>
  </si>
  <si>
    <t>2.พัฒนาเส้นทางท่องเที่ยวตามรอยอารยธรรมชายแดนใต้</t>
  </si>
  <si>
    <t>3.พัฒนาเครือข่ายชุมชนท่องเที่ยวกลุ่มจังหวัด ปัตตานี ยะลา นราธิวาส สงขลาและสตูล</t>
  </si>
  <si>
    <t xml:space="preserve">1.พัฒนาศักยภาพผู้ประกอบการด้านการท่องเที่ยวกลุ่มจังหวัดภาคใต้ชายแดน </t>
  </si>
  <si>
    <t xml:space="preserve">3.ส่งเสริมการนำเศษวัสดุจากโรงงานอุตสาหกรรมที่ต่อเนื่องจากการเกษตรมาใช้ประโยชน์ผลิตปุ๋ยอินทรีย์ชีวภาพ </t>
  </si>
  <si>
    <t>4.ตลาดยางพาราเชื่อมโยงผลผลิตยางก้อนถ้วย (Cup Lump)กลุ่มจังหวัดชายแดน</t>
  </si>
  <si>
    <t xml:space="preserve">1.ยกระดับมาตรฐานผลิตภัณฑ์ฮาลาล </t>
  </si>
  <si>
    <t xml:space="preserve">2.สร้างนวัตกรรมในการผลิตผลิตภัณฑ์เพื่อเพิ่มมูลค่าของอุตสาหกรรมฮาลาล </t>
  </si>
  <si>
    <t>3.โครงการกระจายพันธุ์และปรับปรุงพันธุ์แกะรองรับสินค้าฮาลาล 5 จชต.</t>
  </si>
  <si>
    <t xml:space="preserve">1.โครงการพัฒนาระบบโลจิสติกส์การขนส่งทางบกและสินค้าคงคลัง (Supply Chain) ให้มีประสิทธิภาพ </t>
  </si>
  <si>
    <t>2.ฟื้นฟูบูรณแหล่งน้ำธรรมชาติเพื่อป้องกันอุทกภัย</t>
  </si>
  <si>
    <t xml:space="preserve">4.มหกรรมการท่องเที่ยว 5 จังหวัดชายแดนใต้ </t>
  </si>
  <si>
    <t>5.ส่งเสริมและพัฒนาการรวมกลุ่มอุตสาหกรรมยางพารา</t>
  </si>
  <si>
    <t xml:space="preserve">6.ส่งเสริมพัฒนาทักษะและคุณภาพให้กับแรงงานกรีดยางกลุ่มจังหวัดชายแดนภาคใต้ </t>
  </si>
  <si>
    <t xml:space="preserve">7.จัดทำฉลากคาร์บอนในอุตสากรรมยางพารา </t>
  </si>
  <si>
    <t>ลำดับความสำคัญ</t>
  </si>
  <si>
    <t>2.งานแสดงและจำหน่ายผลิตภัณฑ์ OTOP กลุ่มจังหวัดชายแดนภาคใต้</t>
  </si>
  <si>
    <t xml:space="preserve">3. จัดตั้งศูนย์จำหน่ายผลิตภัณฑ์ชุมชนเพื่อการค้าชายแดน </t>
  </si>
  <si>
    <t xml:space="preserve">2.เสริมสร้างศักยภาพผู้ประกอบการในพื้นที่จังหวัดชายแดนภาคใต้ </t>
  </si>
  <si>
    <t>สรุปผลการพิจารณา</t>
  </si>
  <si>
    <t>แผนปฏิบัติราชการประจำปี 2555 กลุ่มจังหวัดภาคใต้ชายแดน</t>
  </si>
  <si>
    <t xml:space="preserve">หมายเหตุ : การจัดสรรตามกรอบวงเงินงนประมาณปี 2555 ตามเกณฑ์ของ ก.น.จ. ของกลุ่มจังหวัดภาคใต้ชายแดน </t>
  </si>
  <si>
    <t>ไม่ควรสนับสนุนงบประมาณ</t>
  </si>
  <si>
    <t xml:space="preserve"> สรุปข้อเสนอ และผลการพิจารณา</t>
  </si>
  <si>
    <t>ไม่ควรสนับสนุน</t>
  </si>
  <si>
    <t>งบประมาณ</t>
  </si>
  <si>
    <r>
      <t xml:space="preserve"> </t>
    </r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 จัดตั้งกลุ่มขายน้ำยางสดและการรวบรวมผลผลิต จำนวน 2 สถาบันเกษตรกรและ 9 กลุ่ม เพื่อเป็นสถานที่รับซื้อน้ำยางสด  (2) ประชุมอบรม สัมมนาเรื่องการจัดทำบัญชีกลุ่มเป้าหมาย (3) ประสานการซื้อ - ขายน้ำยางสดกับโรงานน้ำยางข้นในพื้นที่และจังหวัดใกล้เคียง และตลาดกลางยางพาราหาดใหญ่ (4)อบรมให้ความรู้แก่เกษตรกร/สมาชิกสหกรณ์(5)การติดตามประเมินผลทุกๆ 3 เดือน 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</si>
  <si>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 จัดประชุมสัมมนาเตรียมความพร้อมของกลุ่มอุตสาหกรรมยางพาราในพื้นที่ จชต.    (2) ประสานงานกลุ่มผู้ประกอบการธุรกิจอุตสาหกรรมยางพาราด้านการผลิต การค้า การส่งออก ทั้งในประเทศ และต่างประเทศ (3)จัดฝึกอบรมเชิงปฏิบัติการ "การพัฒนาเครือข่ายกลุ่มอุตสาหกรรมยางพารา ด้านการผลิต การค้า การส่งออก ทั้งในประเทศและต่างประเทศ"    (4) ให้คำปรึกษาแนะนำ ด้านนวัตกรรม เทคโนโลยีการผลิต และการตลาดให้แก่กลุ่มเกษตรกรอุตสาหกรรมยางพารา (5) จัดประชุมสัมมนาสรุปผลการดำเนินงาน (6) ติดตามและประเมินผลโครงการ                                        </t>
    </r>
    <r>
      <rPr>
        <b/>
        <u/>
        <sz val="10"/>
        <rFont val="Tahoma"/>
        <family val="2"/>
      </rPr>
      <t xml:space="preserve"> ความเห็น</t>
    </r>
    <r>
      <rPr>
        <sz val="10"/>
        <rFont val="Tahoma"/>
        <family val="2"/>
      </rPr>
      <t xml:space="preserve"> ส่งเสริมการพัฒนาอุตสาหกรรมยางพารา  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</si>
  <si>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จัดฝึกอบรมกรีดยางให้กับเกษตรกรชาวสวนยางและแรงงานกรีดยางในพื้นที่ 5 จชต. ระยะเวลา 7 วัน/รุ่น เป้าหมาย 70 รุ่นๆละ 30 คน</t>
    </r>
  </si>
  <si>
    <r>
      <rPr>
        <b/>
        <u/>
        <sz val="10"/>
        <rFont val="Tahoma"/>
        <family val="2"/>
      </rPr>
      <t xml:space="preserve">ค่าใช้จ่าย </t>
    </r>
    <r>
      <rPr>
        <sz val="10"/>
        <rFont val="Tahoma"/>
        <family val="2"/>
      </rPr>
      <t xml:space="preserve">1)ค่าตอบแทนวิทยากร 0.882 ลบ. 2)ค่าท่อนซุง 0.63 ลบ. 3)ค่าอาหารเครื่องดื่ม 1.764 ลบ. 4)ค่าวัสดุ 0.35 ลบ. 5)ค่าเครื่องเสียง 0.294 ลบ. 6)วัสดุฝึกอบรม 0.315 ลบ. 7)วัสดุสำนักงานฯ 0.035 ลบ. 8) ค่ามีดกรีดยางและหินลับมีด 0.42 ลบ.                      </t>
    </r>
    <r>
      <rPr>
        <b/>
        <u/>
        <sz val="10"/>
        <rFont val="Tahoma"/>
        <family val="2"/>
      </rPr>
      <t xml:space="preserve"> ความเห็น</t>
    </r>
    <r>
      <rPr>
        <sz val="10"/>
        <rFont val="Tahoma"/>
        <family val="2"/>
      </rPr>
      <t xml:space="preserve"> ส่งเสริมอาชีพ สร้างรายได้</t>
    </r>
  </si>
  <si>
    <t>กลุ่มจังหวัดภาคใต้ชายแดน</t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</si>
  <si>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 จัดแสดงและจำหน่ายสินค้า IMT-GT Trade Fair จำนวน 1 ครั้ง จนวน 25 คูหา (2)จัด Festival ข้ามภาค จำนวน 1 ครั้ง 300 คูหา (3)จัดโครงการเสริมสร้างแบรนด์แก่ผู้ประกอบการ (Branding)                                                            </t>
    </r>
    <r>
      <rPr>
        <b/>
        <u/>
        <sz val="10"/>
        <rFont val="Tahoma"/>
        <family val="2"/>
      </rPr>
      <t xml:space="preserve">ความเห็น </t>
    </r>
    <r>
      <rPr>
        <sz val="10"/>
        <rFont val="Tahoma"/>
        <family val="2"/>
      </rPr>
      <t>กระตุ้นเศรษฐกิจและเพิ่มความสามารถในการแข่งขันให้กับสินค้าในกลุ่มจังหวัด โดยตัดกิจกรรมที่1 ในส่วนของรายการที่ 12 และ 13 รวม 710,000 บาท และงบประมาณรายจ่ายอื่น ค่าใช้จ่ายเดินทางไปต่างประเทศ รวม 1,000,000 บาท กิจกรรมที่ 2 จัด Festival ข้ามภาค วงเงิน 9,481,000บาท และกิจกรรมที่ 3  วงเงิน 1,500,000 บาท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</si>
  <si>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 จัดอบรมสัมมนาให้แก่เกษตรกรและผู้เกี่ยวข้องไม่น้อยกว่าจังหวัด 50 คน 5 จังหวัด 250 คน จัดศึกษาดูงานโรงงาน/สถานผลิตปุ๋ยอินทรีย์ชีวภาพ (2) จัดประชุมถ่ายทอดความรู้เพื่อสร้างเครือข่ายจังหวัดละ 3 ครั้งๆละ50 คน (3)ดำเนินโครงการขยายผลจากปี 2554 แก่กลุ่มเกษตรกรเพื่อผลิตปุ๋ยอินทรีย์ชีวภาพให้แก่กลุ่มเกษตรกรใน 5 จชต. จังหวัดละ 2 กลุ่ม (4)เผยแพร่ประชาสัมพันธ์การทำปุ๋ยอินทรีย์ชีวภาพที่ผลิตจากเศษวัสดุเหลือใช้จากโรงงานอุตสาหกรรมเพื่อขยายผลไปสู่กลุ่มเกษตรกรอื่นๆ 5 จังหวัดชายแดน (5)ติดตามประเมินผลโครงการ             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ส่งเสริมการใช้ประโยชน์จากวัสดุเหลือใช้จากอุตสาหกรรมเกษตร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</si>
  <si>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(1)อบรมให้ความรู้การพัฒนายางถ้วยให้แก่กลุ่มเกษตรกรสถาบันเกษตรกรชาวสวนยางยะลา /ปัตตานี /นราธิวาส 80 กลุ่ม และสถาบันเกษตรกรธารน้ำทิพย์ อ.เบตง        (2) จัดซื้อเครื่องจักรและอุปกรณ์ในการจัดทำยางถ้วย 15 ลบ.   (3)ค่าก่อสร้างโรงเรือนและอุปกรณ์ 2.5 ลบ.  (4) ค่าก่อสร้างอาคารและสำนักงาน 1 หลัง (5) ระบบไฟฟ้าภายในอาคาร 1 ลบ.        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ส่งเสริมอาชีพ สร้างรายได้ ให้เกษตรกรชาวสวนยางพารา  และควรมีการสมทบเงินลงทุนจากสถาบันเกษตรกรเนื่องจากเป็นองค์กรที่มีรายได้</t>
    </r>
  </si>
  <si>
    <t>แผนพัฒนากลุ่มจังหวัดภาคใต้ชายแดน ที่เสนอให้พิจารณา ประกอบด้วย 3 ยุทธศาสตร์ โดยแต่ละยุทธศาสตร์มีจำนวนและวงเงินโครงการ รวมทั้งผลการพิจารณา ดังนี้</t>
  </si>
  <si>
    <t>ค่าใช้จ่ายบริหารงานกลุ่มจังหวัดแบบบูรณาการ</t>
  </si>
  <si>
    <r>
      <rPr>
        <b/>
        <u/>
        <sz val="10"/>
        <rFont val="Tahoma"/>
        <family val="2"/>
      </rPr>
      <t>พื้นที่ดำเนินการ</t>
    </r>
    <r>
      <rPr>
        <sz val="10"/>
        <rFont val="Tahoma"/>
        <family val="2"/>
      </rPr>
      <t xml:space="preserve"> 1) สหกรณ์การเกษตรจะนะ จ.สงขลา 2)สหกรณ์ สกย. คลองหอยโข่ง อ.โคกโพธิ์ จ.ปัตตานี 3)สหกรณ์การเกษตรเมืองนราธิวาส อ.เมือง จ.นราธิวาส 4) สหกรณ์ สกย. ใน จ.สตูล 5) สหกรณ์ สกย./สหกรณ์การเกษตร ในจ.ยะลา                               </t>
    </r>
    <r>
      <rPr>
        <u/>
        <sz val="10"/>
        <rFont val="Tahoma"/>
        <family val="2"/>
      </rPr>
      <t xml:space="preserve"> </t>
    </r>
    <r>
      <rPr>
        <b/>
        <u/>
        <sz val="10"/>
        <rFont val="Tahoma"/>
        <family val="2"/>
      </rPr>
      <t>ค่าใช้จ่าย</t>
    </r>
    <r>
      <rPr>
        <sz val="10"/>
        <rFont val="Tahoma"/>
        <family val="2"/>
      </rPr>
      <t xml:space="preserve"> 1) ค่าครุภัณฑ์ 25.6 ลบ. 2) ค่าก่อสร้าง 4 ลบ.                                                     </t>
    </r>
    <r>
      <rPr>
        <b/>
        <u/>
        <sz val="10"/>
        <rFont val="Tahoma"/>
        <family val="2"/>
      </rPr>
      <t>ความเห็น</t>
    </r>
    <r>
      <rPr>
        <b/>
        <sz val="10"/>
        <rFont val="Tahoma"/>
        <family val="2"/>
      </rPr>
      <t xml:space="preserve"> </t>
    </r>
    <r>
      <rPr>
        <sz val="10"/>
        <rFont val="Tahoma"/>
        <family val="2"/>
      </rPr>
      <t>ส่งเสริมการรวบรวมผลผลิตยางพาราเพื่อให้มีอำนาจในการต่อรองด้านราคาและสถาบันเกษตรกรควรสมทบเงินลงทุนเนื่องจากเป็นองค์กรที่มีรายได้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</si>
  <si>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 สำรวจกลุ่มเป้าหมาย/จัดประชุมชี้แจงกลุ่ม 1 ครั้ง (2)จัดหาวัสดุ อุปกรณ์และเครื่องจักรให้กลุ่ม 3 กลุ่ม (3)รวบรวมผลผลิต 5,400 ตัน/ปี (4)ติดตามผลการปฏิบัติงาน2 ครั้งต่อกลุ่ม </t>
    </r>
    <r>
      <rPr>
        <b/>
        <u/>
        <sz val="10"/>
        <rFont val="Tahoma"/>
        <family val="2"/>
      </rPr>
      <t>ค่าใช้จ่าย</t>
    </r>
    <r>
      <rPr>
        <sz val="10"/>
        <rFont val="Tahoma"/>
        <family val="2"/>
      </rPr>
      <t xml:space="preserve"> (1)งานโครงสร้างอาคารและฐานคอนกรีตเครื่องจักร29.325 ลบ. (2)ค่าเครื่องจักร และอุปกรณ์ 41.475 ลบ. (3)ค่ารถโฟล๊คลิฟ 4 คัน (กลุ่มละ 2 คัน) 4.2 ลบ.          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ส่งเสริมอาชีพสร้างรายได้ </t>
    </r>
  </si>
  <si>
    <r>
      <rPr>
        <b/>
        <u/>
        <sz val="11"/>
        <rFont val="Tahoma"/>
        <family val="2"/>
      </rPr>
      <t>กิจกรรม</t>
    </r>
    <r>
      <rPr>
        <sz val="11"/>
        <rFont val="Tahoma"/>
        <family val="2"/>
      </rPr>
      <t xml:space="preserve"> (1) ดำเนินการจัดเก็บข้อมูลการผลิตแบบ Gate-to-Gate สำหรับผลิตภัณฑ์จากโรงงานที่เข้าร่วมโครงการ เป็นการเก็บข้อมูลจากโรงงานที่เกี่ยวข้องในวัฏจักรชีวิตของการผลิตยางและผลิตภัณฑ์ไม้ยางพาราทั้งปฐมภูมิและทุติยภูมิ โดยมีค่าใช้จ่าย ประกอบด้วย (1) ค่าตอบแทนผู้เชี่ยวในการให้คำปรึกษากับบริษัทนำร่องในการรวบรวมข้อมูลบัญชีรายการสิ่งแวดล้อมที่ต้องการใช้ในการวิเคราะห์คาร์บบอนฟุตพริ้น จำนวน 10 วัน 10 ผลิตภัณฑ์ๆละ 14,000 บ. (2)ค่าตอบแทนผู้เชี่ยวชาญในการวิเคราะห์คาร์บอนฟุตปริ้นของผลิตภัณฑ์ตัวอย่างของบริษัทนำร่อง (จำนวน 3.5 หน่วย 10 ผลิตภัณฑ์ๆละ 14,000บ. (3) ค่าวิเคราะห์การระบายของโรงงานเป้าหมาย 10 ผลิตภัณฑ์ๆละ 30,000 บ. (4) ค่าจัดทำเอกสารโครงการ 10 ผลิตภัณฑ์ๆละ 14,000 บ. (5)จัดสัมมนาเปิดตัวโครงการโดยการอบรมให้ความรู้เบื้องสำหรับผู้ประกอบการที่เข้าร่วมโครงการ    (6) สัมมนาให้กับบุคลากรของบริษัทนำร่อง 50 คน  (7)จัดสัมมนาปิดตัวโครงการเพื่อเผยแพร่ข้อมูลและผลงาน                </t>
    </r>
    <r>
      <rPr>
        <b/>
        <u/>
        <sz val="11"/>
        <rFont val="Tahoma"/>
        <family val="2"/>
      </rPr>
      <t xml:space="preserve">ความเห็น </t>
    </r>
    <r>
      <rPr>
        <sz val="11"/>
        <rFont val="Tahoma"/>
        <family val="2"/>
      </rPr>
      <t>ส่งเสริมการผลิตสินค้าให้ได้มาตรฐาน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</si>
  <si>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(1)ค่าดำเนินการพิธีเปิดงาน 0.14 ลบ. (2)ค่าจ้างรักษาความปลอดภัย 0.1 ลบ. (3)ค่าดำเนินการแถลงข่าว 0.06 ลบ. (4) ค่าจ้างเหมารถชมงาน 0.05 ลบ. (4) ค่าตอบแทนผู้ปฏิบัติราชการ 0.1 ลบ. (5)ค่าตอบแทนชุดการแสดงภายใน 0.4 ลบ. (6)ค่าดำเนินการจัดสถานที่ 5.2 ลบ. (7)ค่านิทรรศการ 0.04 ลบ. (8)ค่าการประชาสัมพันธ์ 0.9 ลบ. (8)ค่าสาธารณูปโภค 1 ลบ. (9) ค่าประกันความเสียหาย 0.1 ลบ. (10)ค่าระบบแสง สี เสียง 1.5 ลบ.  (11)ค่าวัสดุ อุปกรณ์ 0.05 ลบ.                                    </t>
    </r>
    <r>
      <rPr>
        <b/>
        <u/>
        <sz val="10"/>
        <rFont val="Tahoma"/>
        <family val="2"/>
      </rPr>
      <t xml:space="preserve"> ความเห็น</t>
    </r>
    <r>
      <rPr>
        <sz val="10"/>
        <rFont val="Tahoma"/>
        <family val="2"/>
      </rPr>
      <t xml:space="preserve"> ส่งเสริมการตลาดให้กับผลิตภัณฑ์ OTOP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</si>
  <si>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(1)ดำเนินการก่อสร้างศูนย์จำหน่ายและกระจายผลิตภัณฑ์ชุมชน (OTOP) (2)จัดตั้งคณะกรรมการบริหารโดยประกอบด้วยองค์กรปกครองส่วนท้องถิ่น ภาคเอกชน หอการค้า และเครือข่ายผู้ประกอบการผลิตภัณฑ์ชุมชน (3)รวบรวมผลิตภัณฑ์ชุมชนที่มีคุณภาพและมาตรฐานระดับ 3-5 ดาว ทั้งในพื้นที่กลุ่มจังหวัดและภูมิภาคอื่นๆ ของประเทศไว้รองรับการจำหน่าย (4) จัดให้มีการเจรจาทางธุรกิจระหว่างผู้ประกอบการผลิตภัณฑ์ชุมชนและนักธุรกิจในประเทศมาเลเซีย (5) พัฒนาศักยภาพให้เป็นศูนย์บริการด้านการท่องเที่ยวของกลุ่มจังหวัด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 </t>
    </r>
    <r>
      <rPr>
        <sz val="10"/>
        <rFont val="Wingdings 2"/>
        <family val="1"/>
        <charset val="2"/>
      </rPr>
      <t></t>
    </r>
    <r>
      <rPr>
        <sz val="10"/>
        <rFont val="Tahoma"/>
        <family val="2"/>
      </rPr>
      <t xml:space="preserve"> สร้างรายได้จากการจำหน่ายผลิตภัณฑ์ชุมชนและเชื่อมโยงการค้าชายแดนกับประเทศเพื่อนบ้าน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</si>
  <si>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(1)จัดประชุมเตรียมความพร้อมและกำหนดรายละเอียดการดำเนินโครงการ งบ 0.015 ลบ. (2)สำรวจรายชื่อกลุ่มเป้าหมาย งบ 0.035 ลบ. (3)ประชาสัมพันธ์ผ่านสื่อ 0.186 ลบ. (4)การจัดประชุมชี้แจงโครงการฯและสิทธิพิเศษตามนโยบายรัฐและการรับสมัครผู้ขอรับสนับสนุนเงินทุน 0.708 ลบ. (5)จัดอบรมแบบฝึกทักษะแผนธุรกิจสถาบันการเงินของรัฐ จำนวน 10 รุ่น 100 คน รุ่นละ 3 วัน (6)ติดตามประเมินผลโครงการของทีมสนับสนุนเฉพาะกิจวายุภักดิ์(คลังเขต 9) (7)สรุปรายงานผลการดำเนินโครงการ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ส่งเสริมศักยภาพผู้ประกอบการในพื้นที่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</si>
  <si>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(1)สำรวจฐานข้อมูลผลิตภัณฑ์ OTOP (2)จัดประชุมกลุ่มผู้ผลิต ผู้ประกอบการที่มีความเข้มแข็งที่ยังไม่ได้รับมาตรฐานฮาลาล จังหวัดละ 100 ราย เพื่อสร้างความรู้ ความเข้าใจในการขอมาตรฐานฮาลาล (3) สนับสนุนในการพัฒนาผลิตภัณฑ์ OTOP ให้เข้ามาตรฐานสากล (4) สนับสนุนกระบวนการขอเครื่องหมายฮาลาล (5)ติดตามประเมินผล            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 ส่งเสริมมาตรฐานสินค้า OTOP  </t>
    </r>
  </si>
  <si>
    <r>
      <rPr>
        <b/>
        <u/>
        <sz val="11"/>
        <rFont val="Tahoma"/>
        <family val="2"/>
      </rPr>
      <t>กิจกรรม</t>
    </r>
    <r>
      <rPr>
        <sz val="11"/>
        <rFont val="Tahoma"/>
        <family val="2"/>
      </rPr>
      <t xml:space="preserve"> (1) พัฒนาผลิตภัณฑ์ใหม่และบรรจุภัณฑ์ให้ได้การรับรองมาตรฐานฮาลาล สามารถตอบสนองต่อตลาดในประเทศ ในจังหวัดชายแดนภาคใต้ จังหวัดละ 2 ผลิตภัณฑ์ รวม 10 ผลิตภัณฑ์ (2) จัดหาอุปกรณ์ วัสดุ เครื่องมือที่จำเป็นในกระบวนการผลิตและการบรรจุ (3)ออกแบบ จัดวาง จัดทำป้ายบ่งชี้ และปรับปรุงสถานที่ผลิต  ให้เป็นไปตามเกณฑ์มาตรฐานฮาลาล ทั้ง 5 จังหวัด (4)จัดทำผลิตภัณฑ์ต้นแบบที่ได้จากการพัฒนาผลิตภัณฑ์ใหม่ และบรรจุภัณฑ์จนได้รับการรองรับมาตรฐานฮาลาลแล้ว ให้ผู้ว่าจ้างทั้ง 10 ผลิตภัณฑ์ ๆละ 200 ชิ้น รวม 2,000 ชิ้น  (5) ถ่ายทอดความรู้เทคโนโลยีการผลิต และระบบมาตรฐานฮาลาล ไม่น้อยกว่า 150 ราย ด้วยวิธีการอบรมเชิงปฏิบัติการ (6)จัดแถลงข่าวประชาสัมพันธ์โครงการ (7)จัดทำบรรจุภัณฑ์ที่มีเครื่องหมายฮาลาล ทั้ง 10 ผลิตภัณฑ์ ๆละ 5,000 ชิ้น รวม 50,000 ชิ้น ให้แก่ผู้ประกอบการนำเข้าสู่กระบวนการผลิตเพื่อจำหน่ายในประเทศ                  </t>
    </r>
    <r>
      <rPr>
        <b/>
        <u/>
        <sz val="11"/>
        <rFont val="Tahoma"/>
        <family val="2"/>
      </rPr>
      <t>ความเห็น</t>
    </r>
    <r>
      <rPr>
        <sz val="11"/>
        <rFont val="Tahoma"/>
        <family val="2"/>
      </rPr>
      <t xml:space="preserve">   พัฒนาผลิตภัณฑ์ให้ได้มาตรฐานและควรบูรณาการโครงการยกระดับมาตรฐานผลิตภัณฑ์ฮาลาล     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</si>
  <si>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(1)ดำเนินการสร้างศูนย์กระจายพันธุ์และปรับปรุงพันธุ์แกะพันธุ์ดีรองรับสินค้าฮาลาล  (จัดจ้างเจ้าหน้าที่และผู้ปฏิบัติงานเพิ่มเติม ประกอบด้วย สัตวบาล หรือสัตวศาสตร์ 3 ราย, คนงานเกษตร หน่วยละ 4 ราย รวม 12 ราย ) (2)จัดดำเนินการกระบวนการเรียนรู้และศึกษาดูงานมาตรฐานการเลี้ยงแกะในพื้นที่  (สร้างโรงเรือนเลี้ยงแกะเพิ่มเติมและปรับปรุงโรงเรีอนที่มีอยู่เดิม, จัดซื้อจัดหาพ่อและแม่แกะพันธุ์ดีเพื่อใช้เป็นพันธุ์ปู่ย่าในการผลิตแกะพันธุ์ดี สนับสนุนเกษตรกรเครือข่าย, จัดซื้อหาครุภัณฑ์และอุปกรณ์อื่นๆเพื่อใช้ในการผลิตแกะพันธุ์ดีและสนับสนุนเกษตรกรเครือข่าย (3)กระจายพันธุ์ดีที่ปรับปรุงพันธุ์แล้วสู่เกษตรกรเครือข่ายกระจายพันธุ์                                 </t>
    </r>
    <r>
      <rPr>
        <b/>
        <u/>
        <sz val="10"/>
        <rFont val="Tahoma"/>
        <family val="2"/>
      </rPr>
      <t>ความเห็น</t>
    </r>
    <r>
      <rPr>
        <b/>
        <sz val="10"/>
        <rFont val="Tahoma"/>
        <family val="2"/>
      </rPr>
      <t xml:space="preserve"> </t>
    </r>
    <r>
      <rPr>
        <sz val="10"/>
        <rFont val="Tahoma"/>
        <family val="2"/>
      </rPr>
      <t>ส่งเสริมการพัฒนาแกะพันธุ์ดี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</si>
  <si>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(1)ประชาสัมพันธ์และเผยแพร่โครงการเพื่อคัดเลือกและรวมกลุ่มผู้ประกอบการอุตสาหกรรมขนส่งร่วมโครงการ (2) ถ่ายทอดความรู้ความเข้าใจในเรื่อง การบริหารสินค้าคงคลัง โลจิสติกส์ และโซ่อุปทาน ให้กับผู้ประกอบการ ธุรกิจ SMEs (3)ฝึกอบรมเชิงปฏิบัติการด้านการบริหารสินค้าคงคลัง กระบวนการขนส่ง และโซ่อุปทาน และจัดทำการ Workshop ให้กับกลุ่มผู้ประกอบการอุตสาหกรรมขนส่ง  (4)จัดจ้างที่ปรึกษาเพื่อออกแบบการเชื่อมโยงข้อมูลการขนส่ง เพื่อนำไปสู่การจัดตั้งศูนย์เชื่อมโยงข้อมูลด้านการขนส่ง ใน 5 จชต. จำนวน 1 ศูนย์                                                   </t>
    </r>
    <r>
      <rPr>
        <b/>
        <u/>
        <sz val="10"/>
        <rFont val="Tahoma"/>
        <family val="2"/>
      </rPr>
      <t xml:space="preserve"> ความเห็น</t>
    </r>
    <r>
      <rPr>
        <sz val="10"/>
        <rFont val="Tahoma"/>
        <family val="2"/>
      </rPr>
      <t xml:space="preserve"> เพิ่มความสามารถในการแข่งขันให้กับผู้ประกอบการให้ดำเนินการเฉพาะกิจกรรมจ้างที่ปรึกษาดำเนินโครงการ วงเงิน 2.5 ลบ.</t>
    </r>
  </si>
  <si>
    <r>
      <t xml:space="preserve">ขุดลอกคูคลองในพื้นที่น้ำท่วมซ้ำซากในพื้นที่ จชต. ได้แก่  </t>
    </r>
    <r>
      <rPr>
        <b/>
        <u/>
        <sz val="10"/>
        <rFont val="Tahoma"/>
        <family val="2"/>
      </rPr>
      <t>จังหวัดยะลา</t>
    </r>
    <r>
      <rPr>
        <sz val="10"/>
        <rFont val="Tahoma"/>
        <family val="2"/>
      </rPr>
      <t xml:space="preserve">  (1)ขุดลอกบึงน้ำใส ม.4 บ้านบือแนบูเกะ ต.ตุโล๊ะหะลอ   อ.รามัน 5 ลบ. (2)ขุดลอกซาเนาะ ม.6 บ้านกะตุปะ ต.บันนังสาเรง อ.เมือง 2.527 ลบ.  (3)ขุดคูระบายน้ำ บ้านนังลูวา  ม. 2 ต.หน้าถ้ำ อ.เมือง 2.36 ลบ. </t>
    </r>
    <r>
      <rPr>
        <b/>
        <u/>
        <sz val="10"/>
        <rFont val="Tahoma"/>
        <family val="2"/>
      </rPr>
      <t>จังหวัดนราธิวาส</t>
    </r>
    <r>
      <rPr>
        <b/>
        <sz val="10"/>
        <rFont val="Tahoma"/>
        <family val="2"/>
      </rPr>
      <t xml:space="preserve">  </t>
    </r>
    <r>
      <rPr>
        <sz val="10"/>
        <rFont val="Tahoma"/>
        <family val="2"/>
      </rPr>
      <t xml:space="preserve">(1) ขุดลอกสระน้ำบ้านกะทุง ม. 3 ต.ลุโบสาวอ อ.บาเจาะ 2.03 ลบ.  (2)ขุดลอกคลองปูโยะ ม.2,3 ต.ปูโยะ อ.สุไหงโก-ลก 2.5 ลบ. </t>
    </r>
    <r>
      <rPr>
        <b/>
        <u/>
        <sz val="10"/>
        <rFont val="Tahoma"/>
        <family val="2"/>
      </rPr>
      <t>จังหวัดปัตตานี</t>
    </r>
    <r>
      <rPr>
        <u/>
        <sz val="10"/>
        <rFont val="Tahoma"/>
        <family val="2"/>
      </rPr>
      <t xml:space="preserve"> </t>
    </r>
    <r>
      <rPr>
        <sz val="10"/>
        <rFont val="Tahoma"/>
        <family val="2"/>
      </rPr>
      <t xml:space="preserve">(1)ขุดลอกดาดคอนกรีตคลองอาเนาะอูลา ม.11 ต.บานา 7.686 ลบ. </t>
    </r>
    <r>
      <rPr>
        <b/>
        <u/>
        <sz val="10"/>
        <rFont val="Tahoma"/>
        <family val="2"/>
      </rPr>
      <t>จังหวัดสงขลา</t>
    </r>
    <r>
      <rPr>
        <sz val="10"/>
        <rFont val="Tahoma"/>
        <family val="2"/>
      </rPr>
      <t xml:space="preserve"> (1)ขุดลอกปลักอ่างทอง ม.2,3 บ้านดังหมู่ ต.ท่าประดู อ.นาทวี 1.7 ลบ. (2) ขุดลอกคลองตาย ม.6 บ้านวังโต้เหนือ ต.นาทวี อ.นาทวี 0.6825 ลบ. </t>
    </r>
    <r>
      <rPr>
        <b/>
        <u/>
        <sz val="10"/>
        <rFont val="Tahoma"/>
        <family val="2"/>
      </rPr>
      <t>จังหวัดสตูล</t>
    </r>
    <r>
      <rPr>
        <b/>
        <sz val="10"/>
        <rFont val="Tahoma"/>
        <family val="2"/>
      </rPr>
      <t xml:space="preserve"> </t>
    </r>
    <r>
      <rPr>
        <sz val="10"/>
        <rFont val="Tahoma"/>
        <family val="2"/>
      </rPr>
      <t xml:space="preserve">  (1) ขุดลอกสระน้ำสวนส้ม ม.7 บ้านบารายี ต.นาทอน 0.728 ลบ. 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แก้ไขปัญหาอุทกภัย                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</si>
  <si>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(1)พัฒนาศักยภาพพนักงานให้บริการด้านที่พัก 0.78 ลบ. (2) พัฒนาศักยภาพมุคคุเทศก์ในแหล่งท่องเที่ยว 0.75 ลบ. (3)พัฒนาศักยภาพพนักงานให้บริการด้านขับรถโดยสารประจำทาง 0.45 ลบ. (4) พัฒนาศักยภาพพนักงานให้บริการในร้านอาหารและแผลลอย 0.6 ลบ. (5)พัฒนาศักยภาพชุมชนที่มีการจัดการท่องเที่ยว 0.84 ลบ. (6)พัฒนาศักยภาพผู้ประกอบการที่เกี่ยวข้องด้านการท่องเที่ยว 0.6 ลบ. (7)พัฒนาศักยภาพพนักงานประจำศูนย์ข้อมูลสารสนเทศ 0.26 ลบ. (8)จัดทำหลักสูตรพัฒนาศักยภาพอาสาสมัครช่วยเหลือนักท่องเที่ยว 2 ลบ.                        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ส่งเสริมศักยภาพการท่องเที่ยว</t>
    </r>
  </si>
  <si>
    <r>
      <rPr>
        <b/>
        <u/>
        <sz val="10"/>
        <rFont val="Tahoma"/>
        <family val="2"/>
      </rPr>
      <t xml:space="preserve">กิจกรรม </t>
    </r>
    <r>
      <rPr>
        <sz val="10"/>
        <rFont val="Tahoma"/>
        <family val="2"/>
      </rPr>
      <t xml:space="preserve">(1)พัฒนาเส้นทางท่องเที่ยวเชื่อมแหล่งท่องเที่ยวอารยธรรมชายแดนใต้ 2 เส้นทาง        (1.1) ตามรอยหลวงปู่ทวดเหยียบน้ำทะเลจืด     (1.2) ตามรอยพระพุทธเจ้าหลวง เสด็จประพาสแหลมมลายู  (2)การส่งเสริมการตลาดและประชาสัมพันธ์เส้นทางท่องเทียวเชื่อมโยงแหล่งท่องเที่ยวอารยธรรมในกลุ่มจังหวัด (2.1) การผลิตคู่มือการท่องเที่ยวอารยธรรมชายแดนใต้ 3 ภาษา จำนวน 15,000 เล่ม (2.2) การเชิญผู้ประกอบการธุรกิจท่องเที่ยวร่วมสำรวจเส้นทาง จำนวน 2 ครั้ง (2.3) การเข้าร่วมกิจกรรม Road Show ภายในประเทศ จำนวน 2 ครั้ง ต่างประเทศ จำนวน 2 ครั้ง (3)การบริหารจัดการโครงการ (4) การจัดทำเอกสารสรุปผลการดำเนินงานและประชาสัมพันธ์ให้ผู้เกี่ยวข้องทุกภาคส่วนทราบ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ส่งเสริมการท่องเที่ยวเชิงวัฒนธรรม โดยให้ดำเนินการเฉพาะกิจกรรม 6.1 การพัฒนาเส้นทางท่องเที่ยวอารยธรรมชายแดนใต้ จำนวน 2 เส้นทาง คือ (1)ตามรอยหลวงปู่ทวดและ(2) ตามรอยพระพุทธเจ้าหลวง รวมวงเงิน 14,000,000 บาท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</si>
  <si>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(1)คัดเลือกชุมชนท่องเที่ยวจังหวัดละ 3 ชุมชน ทั้ง 5 จังหวัดเพื่อเป็นชุมชนำนร่อง ด้านการท่องเที่ยวของกลุ่มจังหวัด (2) จัดกิจกรรมพัฒนาศักยภาพของเครือข่ายชุมชนท่องเที่ยวนำร่อง หลักสูตร 7 วัน โดยการคัดเลือกแหล่งศึกษาดูงานเปรียบเทียบที่มีความสอดคล้องกับแต่ละชุมชนของกลุ่มและประสบความสำเร็จในการบริหารจัดการด้านการท่องเที่ยวโดยชุมชน (3)ชุมชนแต่ละชุมชนศึกษาดูงานตามแหล่งศึกษาดูงานตามข้อ 2 (4) ชุมชนจัดกิจกรรมส่งเสริมการท่องเที่ยวในชุมชนโดยเชื่อมโยงกันในระดับกลุ่มจังหวัด (5) กิจกรรมพัฒนาแหล่งท่องเที่ยวในชุมชนโดยชุมชนมีส่วนร่วม      (6) กิจกรรมประกวด "ชุมชนท่องเที่ยวต้นแบบ" เพื่อเป็นชุมชนต้นแบบนำร่องด้านการท่องเที่ยวโดยชุมชนของกลุ่ม 5 จชต. จังหวัดละ 1 ชุมชน (7)จัดกิจกรรมประชาสัมพันธ์ชุมชนท่องเที่ยวภาคใต้ชายแดน (มหกรรมเสน่ห์ชุมชนท่องเที่ยวชายแดนใต้)                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สร้างรายได้จากการท่องเที่ยวให้กับชุมชน</t>
    </r>
  </si>
  <si>
    <r>
      <rPr>
        <b/>
        <u/>
        <sz val="10"/>
        <rFont val="Tahoma"/>
        <family val="2"/>
      </rPr>
      <t>กิจกรรม</t>
    </r>
    <r>
      <rPr>
        <sz val="10"/>
        <rFont val="Tahoma"/>
        <family val="2"/>
      </rPr>
      <t xml:space="preserve"> (1) จัดกิจกรรมมหกรรมอาหารฮาลาล (2)จัดการแข่งขันกีฬาฟุตบอลเยาวชน เชื่อมความสัมพันธ์ 5 จชต.กับประเทศเพื่อนบ้าน (3)จัดการแข่งขันมหกรรมและประกวดการละเล่นพื้นบ้านเชื่อมความสัมพันธ์ 5 จังหวัดชายแดนภาคใต้กับประเทศเพื่อนบ้าน (4)จัดการแข่งขันวิ่งผลัดนานาชาติจากอ่าวไทยสู่อันดามัน             </t>
    </r>
    <r>
      <rPr>
        <b/>
        <u/>
        <sz val="10"/>
        <rFont val="Tahoma"/>
        <family val="2"/>
      </rPr>
      <t>ความเห็น</t>
    </r>
    <r>
      <rPr>
        <sz val="10"/>
        <rFont val="Tahoma"/>
        <family val="2"/>
      </rPr>
      <t xml:space="preserve"> ส่งเสริมการท่องเที่ยวและจัดกิจกรรมกีฬา</t>
    </r>
  </si>
</sst>
</file>

<file path=xl/styles.xml><?xml version="1.0" encoding="utf-8"?>
<styleSheet xmlns="http://schemas.openxmlformats.org/spreadsheetml/2006/main">
  <numFmts count="2">
    <numFmt numFmtId="187" formatCode="_(* #,##0.00_);_(* \(#,##0.00\);_(* &quot;-&quot;??_);_(@_)"/>
    <numFmt numFmtId="188" formatCode="#,##0_ ;\-#,##0\ "/>
  </numFmts>
  <fonts count="47">
    <font>
      <sz val="11"/>
      <color theme="1"/>
      <name val="Tahoma"/>
      <family val="2"/>
      <charset val="222"/>
      <scheme val="minor"/>
    </font>
    <font>
      <sz val="14"/>
      <color indexed="8"/>
      <name val="Cordia New"/>
      <family val="2"/>
    </font>
    <font>
      <sz val="13"/>
      <color indexed="8"/>
      <name val="Cordia New"/>
      <family val="2"/>
    </font>
    <font>
      <sz val="8"/>
      <name val="Calibri"/>
      <family val="2"/>
      <charset val="222"/>
    </font>
    <font>
      <b/>
      <sz val="14"/>
      <color indexed="8"/>
      <name val="Tahoma"/>
      <family val="2"/>
    </font>
    <font>
      <sz val="14"/>
      <color indexed="8"/>
      <name val="Tahoma"/>
      <family val="2"/>
    </font>
    <font>
      <sz val="12"/>
      <color indexed="8"/>
      <name val="Browallia New"/>
      <family val="2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b/>
      <sz val="11"/>
      <color indexed="8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b/>
      <u/>
      <sz val="11"/>
      <color indexed="8"/>
      <name val="Tahoma"/>
      <family val="2"/>
    </font>
    <font>
      <sz val="18"/>
      <color indexed="8"/>
      <name val="Tahoma"/>
      <family val="2"/>
    </font>
    <font>
      <b/>
      <sz val="16"/>
      <color indexed="8"/>
      <name val="Tahoma"/>
      <family val="2"/>
    </font>
    <font>
      <sz val="16"/>
      <color indexed="8"/>
      <name val="Tahoma"/>
      <family val="2"/>
    </font>
    <font>
      <b/>
      <sz val="24"/>
      <color indexed="8"/>
      <name val="Tahoma"/>
      <family val="2"/>
    </font>
    <font>
      <b/>
      <sz val="22"/>
      <color indexed="8"/>
      <name val="Tahoma"/>
      <family val="2"/>
    </font>
    <font>
      <sz val="11"/>
      <name val="Tahoma"/>
      <family val="2"/>
    </font>
    <font>
      <sz val="12"/>
      <color rgb="FF7030A0"/>
      <name val="Tahoma"/>
      <family val="2"/>
    </font>
    <font>
      <sz val="14"/>
      <color rgb="FF7030A0"/>
      <name val="Tahoma"/>
      <family val="2"/>
    </font>
    <font>
      <sz val="13"/>
      <color rgb="FF7030A0"/>
      <name val="Cordia New"/>
      <family val="2"/>
    </font>
    <font>
      <sz val="14"/>
      <color rgb="FF7030A0"/>
      <name val="Cordia New"/>
      <family val="2"/>
    </font>
    <font>
      <sz val="12"/>
      <color rgb="FFC00000"/>
      <name val="Tahoma"/>
      <family val="2"/>
    </font>
    <font>
      <sz val="14"/>
      <color rgb="FFC00000"/>
      <name val="Tahoma"/>
      <family val="2"/>
    </font>
    <font>
      <sz val="13"/>
      <color rgb="FFC00000"/>
      <name val="Cordia New"/>
      <family val="2"/>
    </font>
    <font>
      <sz val="14"/>
      <color rgb="FFC00000"/>
      <name val="Cordia New"/>
      <family val="2"/>
    </font>
    <font>
      <sz val="11"/>
      <color theme="1"/>
      <name val="Cordia New"/>
      <family val="2"/>
    </font>
    <font>
      <b/>
      <sz val="11"/>
      <color theme="1"/>
      <name val="Tahoma"/>
      <family val="2"/>
    </font>
    <font>
      <b/>
      <sz val="10"/>
      <color theme="1"/>
      <name val="Tahoma"/>
      <family val="2"/>
    </font>
    <font>
      <b/>
      <sz val="11"/>
      <color theme="1"/>
      <name val="Cordia New"/>
      <family val="2"/>
    </font>
    <font>
      <sz val="10"/>
      <color theme="1"/>
      <name val="Cordia New"/>
      <family val="2"/>
    </font>
    <font>
      <sz val="10"/>
      <color rgb="FFFF0000"/>
      <name val="Cordia New"/>
      <family val="2"/>
    </font>
    <font>
      <sz val="11"/>
      <color theme="1"/>
      <name val="Tahoma"/>
      <family val="2"/>
    </font>
    <font>
      <sz val="11"/>
      <color rgb="FFFF0000"/>
      <name val="Tahoma"/>
      <family val="2"/>
    </font>
    <font>
      <sz val="11"/>
      <color theme="1"/>
      <name val="Tahoma"/>
      <family val="2"/>
      <charset val="222"/>
      <scheme val="minor"/>
    </font>
    <font>
      <sz val="10"/>
      <color rgb="FF0070C0"/>
      <name val="Cordia New"/>
      <family val="2"/>
    </font>
    <font>
      <sz val="10"/>
      <color rgb="FF00B050"/>
      <name val="Cordia New"/>
      <family val="2"/>
    </font>
    <font>
      <b/>
      <sz val="16"/>
      <color indexed="8"/>
      <name val="Cordia New"/>
      <family val="2"/>
    </font>
    <font>
      <sz val="10"/>
      <name val="Tahoma"/>
      <family val="2"/>
    </font>
    <font>
      <sz val="10"/>
      <name val="Wingdings 2"/>
      <family val="1"/>
      <charset val="2"/>
    </font>
    <font>
      <b/>
      <u/>
      <sz val="10"/>
      <name val="Tahoma"/>
      <family val="2"/>
    </font>
    <font>
      <u/>
      <sz val="10"/>
      <name val="Tahoma"/>
      <family val="2"/>
    </font>
    <font>
      <b/>
      <sz val="10"/>
      <name val="Tahoma"/>
      <family val="2"/>
    </font>
    <font>
      <b/>
      <u/>
      <sz val="11"/>
      <name val="Tahoma"/>
      <family val="2"/>
    </font>
    <font>
      <b/>
      <sz val="9"/>
      <color theme="1"/>
      <name val="Tahoma"/>
      <family val="2"/>
    </font>
    <font>
      <sz val="10"/>
      <name val="Cordia Ne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35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Border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 applyBorder="1"/>
    <xf numFmtId="0" fontId="25" fillId="0" borderId="0" xfId="0" applyFont="1"/>
    <xf numFmtId="0" fontId="26" fillId="0" borderId="0" xfId="0" applyFont="1"/>
    <xf numFmtId="0" fontId="27" fillId="2" borderId="0" xfId="0" applyFont="1" applyFill="1" applyAlignment="1">
      <alignment horizontal="center"/>
    </xf>
    <xf numFmtId="0" fontId="28" fillId="2" borderId="2" xfId="0" applyFont="1" applyFill="1" applyBorder="1" applyAlignment="1">
      <alignment horizontal="center"/>
    </xf>
    <xf numFmtId="0" fontId="29" fillId="2" borderId="3" xfId="0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28" fillId="2" borderId="4" xfId="0" applyFont="1" applyFill="1" applyBorder="1" applyAlignment="1">
      <alignment horizontal="center"/>
    </xf>
    <xf numFmtId="0" fontId="29" fillId="2" borderId="5" xfId="0" applyFont="1" applyFill="1" applyBorder="1" applyAlignment="1">
      <alignment horizontal="center"/>
    </xf>
    <xf numFmtId="0" fontId="28" fillId="2" borderId="6" xfId="0" applyFont="1" applyFill="1" applyBorder="1" applyAlignment="1">
      <alignment horizontal="center"/>
    </xf>
    <xf numFmtId="0" fontId="29" fillId="2" borderId="7" xfId="0" applyFont="1" applyFill="1" applyBorder="1" applyAlignment="1">
      <alignment horizontal="center"/>
    </xf>
    <xf numFmtId="0" fontId="31" fillId="2" borderId="0" xfId="0" applyFont="1" applyFill="1"/>
    <xf numFmtId="0" fontId="32" fillId="2" borderId="0" xfId="0" applyFont="1" applyFill="1"/>
    <xf numFmtId="0" fontId="32" fillId="2" borderId="0" xfId="0" applyFont="1" applyFill="1" applyBorder="1"/>
    <xf numFmtId="0" fontId="10" fillId="0" borderId="0" xfId="0" applyFont="1"/>
    <xf numFmtId="0" fontId="11" fillId="0" borderId="0" xfId="0" applyFont="1"/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4" xfId="0" applyFont="1" applyBorder="1"/>
    <xf numFmtId="0" fontId="11" fillId="0" borderId="4" xfId="0" applyFont="1" applyFill="1" applyBorder="1" applyAlignment="1">
      <alignment horizontal="center"/>
    </xf>
    <xf numFmtId="3" fontId="11" fillId="0" borderId="4" xfId="0" applyNumberFormat="1" applyFont="1" applyFill="1" applyBorder="1"/>
    <xf numFmtId="3" fontId="11" fillId="0" borderId="5" xfId="0" applyNumberFormat="1" applyFont="1" applyFill="1" applyBorder="1"/>
    <xf numFmtId="3" fontId="11" fillId="0" borderId="5" xfId="0" applyNumberFormat="1" applyFont="1" applyFill="1" applyBorder="1" applyAlignment="1">
      <alignment horizontal="center"/>
    </xf>
    <xf numFmtId="3" fontId="11" fillId="0" borderId="5" xfId="0" applyNumberFormat="1" applyFont="1" applyFill="1" applyBorder="1" applyAlignment="1">
      <alignment horizontal="right"/>
    </xf>
    <xf numFmtId="3" fontId="11" fillId="0" borderId="4" xfId="0" applyNumberFormat="1" applyFont="1" applyBorder="1"/>
    <xf numFmtId="3" fontId="11" fillId="0" borderId="5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3" fontId="10" fillId="0" borderId="1" xfId="0" applyNumberFormat="1" applyFont="1" applyBorder="1"/>
    <xf numFmtId="3" fontId="10" fillId="0" borderId="12" xfId="0" applyNumberFormat="1" applyFont="1" applyBorder="1" applyAlignment="1">
      <alignment horizontal="center"/>
    </xf>
    <xf numFmtId="0" fontId="11" fillId="0" borderId="12" xfId="0" applyFont="1" applyBorder="1" applyAlignment="1"/>
    <xf numFmtId="0" fontId="10" fillId="0" borderId="0" xfId="0" applyFont="1" applyBorder="1" applyAlignment="1">
      <alignment horizontal="center"/>
    </xf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center"/>
    </xf>
    <xf numFmtId="3" fontId="11" fillId="0" borderId="0" xfId="0" applyNumberFormat="1" applyFont="1"/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3" fontId="12" fillId="0" borderId="0" xfId="0" applyNumberFormat="1" applyFont="1"/>
    <xf numFmtId="3" fontId="10" fillId="0" borderId="0" xfId="0" applyNumberFormat="1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9" fillId="0" borderId="0" xfId="0" applyFont="1"/>
    <xf numFmtId="3" fontId="33" fillId="0" borderId="4" xfId="0" applyNumberFormat="1" applyFont="1" applyFill="1" applyBorder="1"/>
    <xf numFmtId="0" fontId="34" fillId="0" borderId="0" xfId="0" applyFont="1"/>
    <xf numFmtId="3" fontId="34" fillId="0" borderId="0" xfId="0" applyNumberFormat="1" applyFont="1"/>
    <xf numFmtId="3" fontId="18" fillId="0" borderId="5" xfId="0" applyNumberFormat="1" applyFont="1" applyFill="1" applyBorder="1" applyAlignment="1">
      <alignment horizontal="center"/>
    </xf>
    <xf numFmtId="3" fontId="18" fillId="0" borderId="4" xfId="0" applyNumberFormat="1" applyFont="1" applyFill="1" applyBorder="1"/>
    <xf numFmtId="0" fontId="18" fillId="0" borderId="4" xfId="0" applyFont="1" applyFill="1" applyBorder="1" applyAlignment="1">
      <alignment horizontal="center"/>
    </xf>
    <xf numFmtId="3" fontId="18" fillId="0" borderId="5" xfId="0" applyNumberFormat="1" applyFont="1" applyFill="1" applyBorder="1"/>
    <xf numFmtId="0" fontId="18" fillId="0" borderId="4" xfId="0" applyFont="1" applyBorder="1" applyAlignment="1">
      <alignment horizontal="center"/>
    </xf>
    <xf numFmtId="0" fontId="18" fillId="0" borderId="4" xfId="0" applyFont="1" applyBorder="1"/>
    <xf numFmtId="3" fontId="18" fillId="0" borderId="0" xfId="0" applyNumberFormat="1" applyFont="1"/>
    <xf numFmtId="0" fontId="18" fillId="0" borderId="0" xfId="0" applyFont="1"/>
    <xf numFmtId="0" fontId="36" fillId="2" borderId="0" xfId="0" applyFont="1" applyFill="1"/>
    <xf numFmtId="0" fontId="36" fillId="0" borderId="0" xfId="0" applyFont="1"/>
    <xf numFmtId="0" fontId="37" fillId="0" borderId="0" xfId="0" applyFont="1" applyFill="1"/>
    <xf numFmtId="188" fontId="28" fillId="0" borderId="0" xfId="1" applyNumberFormat="1" applyFont="1"/>
    <xf numFmtId="3" fontId="38" fillId="0" borderId="0" xfId="0" applyNumberFormat="1" applyFont="1" applyBorder="1"/>
    <xf numFmtId="0" fontId="10" fillId="0" borderId="1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3" fontId="10" fillId="0" borderId="1" xfId="0" applyNumberFormat="1" applyFont="1" applyBorder="1" applyAlignment="1"/>
    <xf numFmtId="0" fontId="11" fillId="0" borderId="1" xfId="0" applyFont="1" applyBorder="1" applyAlignment="1"/>
    <xf numFmtId="0" fontId="39" fillId="2" borderId="2" xfId="0" applyFont="1" applyFill="1" applyBorder="1" applyAlignment="1">
      <alignment horizontal="center" vertical="top" wrapText="1"/>
    </xf>
    <xf numFmtId="0" fontId="39" fillId="2" borderId="2" xfId="0" applyFont="1" applyFill="1" applyBorder="1" applyAlignment="1">
      <alignment vertical="top" wrapText="1"/>
    </xf>
    <xf numFmtId="3" fontId="39" fillId="2" borderId="2" xfId="0" applyNumberFormat="1" applyFont="1" applyFill="1" applyBorder="1" applyAlignment="1">
      <alignment vertical="top" wrapText="1"/>
    </xf>
    <xf numFmtId="0" fontId="40" fillId="2" borderId="2" xfId="0" applyFont="1" applyFill="1" applyBorder="1" applyAlignment="1">
      <alignment horizontal="center" vertical="top"/>
    </xf>
    <xf numFmtId="0" fontId="39" fillId="2" borderId="6" xfId="0" applyFont="1" applyFill="1" applyBorder="1" applyAlignment="1">
      <alignment horizontal="center" vertical="top" wrapText="1"/>
    </xf>
    <xf numFmtId="0" fontId="39" fillId="2" borderId="6" xfId="0" applyFont="1" applyFill="1" applyBorder="1" applyAlignment="1">
      <alignment vertical="top" wrapText="1"/>
    </xf>
    <xf numFmtId="3" fontId="39" fillId="2" borderId="6" xfId="0" applyNumberFormat="1" applyFont="1" applyFill="1" applyBorder="1" applyAlignment="1">
      <alignment vertical="top" wrapText="1"/>
    </xf>
    <xf numFmtId="0" fontId="40" fillId="2" borderId="6" xfId="0" applyFont="1" applyFill="1" applyBorder="1" applyAlignment="1">
      <alignment horizontal="center" vertical="top"/>
    </xf>
    <xf numFmtId="0" fontId="39" fillId="2" borderId="6" xfId="0" applyFont="1" applyFill="1" applyBorder="1" applyAlignment="1">
      <alignment horizontal="center"/>
    </xf>
    <xf numFmtId="0" fontId="39" fillId="2" borderId="1" xfId="0" applyFont="1" applyFill="1" applyBorder="1" applyAlignment="1">
      <alignment horizontal="center" vertical="top" wrapText="1"/>
    </xf>
    <xf numFmtId="0" fontId="39" fillId="2" borderId="1" xfId="0" applyFont="1" applyFill="1" applyBorder="1" applyAlignment="1">
      <alignment vertical="top" wrapText="1"/>
    </xf>
    <xf numFmtId="3" fontId="39" fillId="2" borderId="1" xfId="0" applyNumberFormat="1" applyFont="1" applyFill="1" applyBorder="1" applyAlignment="1">
      <alignment vertical="top" wrapText="1"/>
    </xf>
    <xf numFmtId="0" fontId="40" fillId="2" borderId="1" xfId="0" applyFont="1" applyFill="1" applyBorder="1" applyAlignment="1">
      <alignment horizontal="center" vertical="top"/>
    </xf>
    <xf numFmtId="0" fontId="39" fillId="2" borderId="1" xfId="0" applyFont="1" applyFill="1" applyBorder="1" applyAlignment="1">
      <alignment vertical="top"/>
    </xf>
    <xf numFmtId="0" fontId="39" fillId="2" borderId="2" xfId="0" applyFont="1" applyFill="1" applyBorder="1" applyAlignment="1">
      <alignment vertical="top"/>
    </xf>
    <xf numFmtId="0" fontId="39" fillId="2" borderId="6" xfId="0" applyFont="1" applyFill="1" applyBorder="1" applyAlignment="1">
      <alignment vertical="top"/>
    </xf>
    <xf numFmtId="3" fontId="18" fillId="2" borderId="1" xfId="0" applyNumberFormat="1" applyFont="1" applyFill="1" applyBorder="1" applyAlignment="1">
      <alignment horizontal="center" vertical="top"/>
    </xf>
    <xf numFmtId="3" fontId="39" fillId="2" borderId="1" xfId="0" applyNumberFormat="1" applyFont="1" applyFill="1" applyBorder="1" applyAlignment="1">
      <alignment horizontal="center" vertical="top"/>
    </xf>
    <xf numFmtId="0" fontId="39" fillId="2" borderId="1" xfId="0" applyFont="1" applyFill="1" applyBorder="1" applyAlignment="1">
      <alignment horizontal="center" vertical="top"/>
    </xf>
    <xf numFmtId="3" fontId="39" fillId="2" borderId="1" xfId="0" applyNumberFormat="1" applyFont="1" applyFill="1" applyBorder="1" applyAlignment="1">
      <alignment vertical="top"/>
    </xf>
    <xf numFmtId="0" fontId="40" fillId="2" borderId="1" xfId="0" applyFont="1" applyFill="1" applyBorder="1" applyAlignment="1">
      <alignment horizontal="center"/>
    </xf>
    <xf numFmtId="0" fontId="39" fillId="0" borderId="1" xfId="0" applyFont="1" applyFill="1" applyBorder="1" applyAlignment="1">
      <alignment horizontal="center" vertical="top" wrapText="1"/>
    </xf>
    <xf numFmtId="0" fontId="39" fillId="0" borderId="1" xfId="0" applyFont="1" applyFill="1" applyBorder="1" applyAlignment="1">
      <alignment vertical="top" wrapText="1"/>
    </xf>
    <xf numFmtId="3" fontId="39" fillId="0" borderId="1" xfId="0" applyNumberFormat="1" applyFont="1" applyFill="1" applyBorder="1" applyAlignment="1">
      <alignment vertical="top" wrapText="1"/>
    </xf>
    <xf numFmtId="0" fontId="39" fillId="0" borderId="1" xfId="0" applyFont="1" applyFill="1" applyBorder="1" applyAlignment="1">
      <alignment horizontal="center" vertical="top"/>
    </xf>
    <xf numFmtId="0" fontId="40" fillId="0" borderId="1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vertical="top" wrapText="1"/>
    </xf>
    <xf numFmtId="0" fontId="10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3" fontId="39" fillId="2" borderId="1" xfId="0" applyNumberFormat="1" applyFont="1" applyFill="1" applyBorder="1" applyAlignment="1">
      <alignment horizontal="right" vertical="top" wrapText="1"/>
    </xf>
    <xf numFmtId="0" fontId="46" fillId="2" borderId="0" xfId="0" applyFont="1" applyFill="1"/>
    <xf numFmtId="0" fontId="29" fillId="2" borderId="3" xfId="0" applyFont="1" applyFill="1" applyBorder="1" applyAlignment="1">
      <alignment horizontal="center" vertical="top" wrapText="1"/>
    </xf>
    <xf numFmtId="0" fontId="29" fillId="2" borderId="5" xfId="0" applyFont="1" applyFill="1" applyBorder="1" applyAlignment="1">
      <alignment horizontal="center" vertical="top" wrapText="1"/>
    </xf>
    <xf numFmtId="0" fontId="29" fillId="2" borderId="7" xfId="0" applyFont="1" applyFill="1" applyBorder="1" applyAlignment="1">
      <alignment horizontal="center" vertical="top" wrapText="1"/>
    </xf>
    <xf numFmtId="0" fontId="29" fillId="2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188" fontId="45" fillId="0" borderId="0" xfId="1" applyNumberFormat="1" applyFont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1"/>
  <sheetViews>
    <sheetView tabSelected="1" view="pageLayout" topLeftCell="B1" zoomScaleNormal="100" zoomScaleSheetLayoutView="91" workbookViewId="0">
      <selection activeCell="I8" sqref="I8"/>
    </sheetView>
  </sheetViews>
  <sheetFormatPr defaultColWidth="9" defaultRowHeight="21.75"/>
  <cols>
    <col min="1" max="1" width="9" style="1" hidden="1" customWidth="1"/>
    <col min="2" max="2" width="5.75" style="4" customWidth="1"/>
    <col min="3" max="3" width="17.75" style="1" customWidth="1"/>
    <col min="4" max="4" width="18.875" style="1" customWidth="1"/>
    <col min="5" max="5" width="12.25" style="1" customWidth="1"/>
    <col min="6" max="6" width="14.25" style="21" customWidth="1"/>
    <col min="7" max="7" width="11.875" style="21" customWidth="1"/>
    <col min="8" max="8" width="14.625" style="21" customWidth="1"/>
    <col min="9" max="9" width="38.625" style="16" customWidth="1"/>
    <col min="10" max="10" width="10.625" style="21" customWidth="1"/>
    <col min="11" max="16384" width="9" style="1"/>
  </cols>
  <sheetData>
    <row r="1" spans="1:10" s="9" customFormat="1" ht="17.25">
      <c r="B1" s="10"/>
      <c r="C1" s="11"/>
      <c r="D1" s="11"/>
      <c r="E1" s="11"/>
      <c r="F1" s="17"/>
      <c r="G1" s="17"/>
      <c r="H1" s="17"/>
      <c r="I1" s="12"/>
      <c r="J1" s="17"/>
    </row>
    <row r="2" spans="1:10" s="9" customFormat="1" ht="17.25">
      <c r="B2" s="10" t="s">
        <v>9</v>
      </c>
      <c r="C2" s="11"/>
      <c r="D2" s="11"/>
      <c r="E2" s="11"/>
      <c r="F2" s="17"/>
      <c r="G2" s="17"/>
      <c r="H2" s="17"/>
      <c r="I2" s="12"/>
      <c r="J2" s="17"/>
    </row>
    <row r="3" spans="1:10" s="9" customFormat="1" ht="17.25">
      <c r="B3" s="10" t="s">
        <v>68</v>
      </c>
      <c r="C3" s="11"/>
      <c r="D3" s="11"/>
      <c r="E3" s="11"/>
      <c r="F3" s="17"/>
      <c r="G3" s="17"/>
      <c r="H3" s="17"/>
      <c r="I3" s="12"/>
      <c r="J3" s="17"/>
    </row>
    <row r="4" spans="1:10" ht="15" customHeight="1">
      <c r="B4" s="8"/>
      <c r="C4" s="7"/>
      <c r="D4" s="7"/>
      <c r="E4" s="7"/>
      <c r="F4" s="18"/>
      <c r="G4" s="18"/>
      <c r="H4" s="18"/>
      <c r="I4" s="13"/>
      <c r="J4" s="18"/>
    </row>
    <row r="5" spans="1:10" s="22" customFormat="1" ht="18" customHeight="1">
      <c r="B5" s="23"/>
      <c r="C5" s="23"/>
      <c r="D5" s="23"/>
      <c r="E5" s="23" t="s">
        <v>1</v>
      </c>
      <c r="F5" s="121" t="s">
        <v>35</v>
      </c>
      <c r="G5" s="124" t="s">
        <v>36</v>
      </c>
      <c r="H5" s="24" t="s">
        <v>62</v>
      </c>
      <c r="I5" s="23"/>
      <c r="J5" s="127" t="s">
        <v>53</v>
      </c>
    </row>
    <row r="6" spans="1:10" s="25" customFormat="1" ht="16.5">
      <c r="B6" s="26" t="s">
        <v>4</v>
      </c>
      <c r="C6" s="26" t="s">
        <v>5</v>
      </c>
      <c r="D6" s="26" t="s">
        <v>2</v>
      </c>
      <c r="E6" s="26" t="s">
        <v>17</v>
      </c>
      <c r="F6" s="122"/>
      <c r="G6" s="125"/>
      <c r="H6" s="27" t="s">
        <v>63</v>
      </c>
      <c r="I6" s="26" t="s">
        <v>34</v>
      </c>
      <c r="J6" s="128"/>
    </row>
    <row r="7" spans="1:10" s="25" customFormat="1" ht="16.5">
      <c r="B7" s="28"/>
      <c r="C7" s="28"/>
      <c r="D7" s="28"/>
      <c r="E7" s="28" t="s">
        <v>0</v>
      </c>
      <c r="F7" s="123"/>
      <c r="G7" s="126"/>
      <c r="H7" s="29"/>
      <c r="I7" s="28"/>
      <c r="J7" s="129"/>
    </row>
    <row r="8" spans="1:10" s="31" customFormat="1" ht="106.5" customHeight="1">
      <c r="A8" s="31">
        <v>1</v>
      </c>
      <c r="B8" s="89">
        <v>1</v>
      </c>
      <c r="C8" s="90" t="s">
        <v>29</v>
      </c>
      <c r="D8" s="90" t="s">
        <v>33</v>
      </c>
      <c r="E8" s="91">
        <v>25680000</v>
      </c>
      <c r="F8" s="91">
        <v>25680000</v>
      </c>
      <c r="G8" s="92"/>
      <c r="H8" s="92"/>
      <c r="I8" s="90" t="s">
        <v>64</v>
      </c>
      <c r="J8" s="89">
        <v>1</v>
      </c>
    </row>
    <row r="9" spans="1:10" s="32" customFormat="1" ht="159.75" customHeight="1">
      <c r="B9" s="93"/>
      <c r="C9" s="94"/>
      <c r="D9" s="94"/>
      <c r="E9" s="95"/>
      <c r="F9" s="96"/>
      <c r="G9" s="97"/>
      <c r="H9" s="96"/>
      <c r="I9" s="94" t="s">
        <v>74</v>
      </c>
      <c r="J9" s="94"/>
    </row>
    <row r="10" spans="1:10" s="30" customFormat="1" ht="161.25" customHeight="1">
      <c r="A10" s="30">
        <v>1</v>
      </c>
      <c r="B10" s="98">
        <v>2</v>
      </c>
      <c r="C10" s="99" t="s">
        <v>12</v>
      </c>
      <c r="D10" s="99" t="s">
        <v>37</v>
      </c>
      <c r="E10" s="100">
        <v>70800000</v>
      </c>
      <c r="F10" s="100">
        <v>70800000</v>
      </c>
      <c r="G10" s="101"/>
      <c r="H10" s="102"/>
      <c r="I10" s="99" t="s">
        <v>75</v>
      </c>
      <c r="J10" s="98">
        <v>4</v>
      </c>
    </row>
    <row r="11" spans="1:10" s="77" customFormat="1" ht="164.25" customHeight="1">
      <c r="A11" s="77">
        <v>1</v>
      </c>
      <c r="B11" s="98">
        <v>3</v>
      </c>
      <c r="C11" s="99" t="s">
        <v>12</v>
      </c>
      <c r="D11" s="99" t="s">
        <v>42</v>
      </c>
      <c r="E11" s="100">
        <v>4900000</v>
      </c>
      <c r="F11" s="100">
        <v>4900000</v>
      </c>
      <c r="G11" s="102"/>
      <c r="H11" s="102"/>
      <c r="I11" s="99" t="s">
        <v>70</v>
      </c>
      <c r="J11" s="98">
        <v>13</v>
      </c>
    </row>
    <row r="12" spans="1:10" s="77" customFormat="1" ht="142.5" customHeight="1">
      <c r="A12" s="77">
        <v>1</v>
      </c>
      <c r="B12" s="98">
        <v>4</v>
      </c>
      <c r="C12" s="99" t="s">
        <v>12</v>
      </c>
      <c r="D12" s="99" t="s">
        <v>43</v>
      </c>
      <c r="E12" s="100">
        <v>22696500</v>
      </c>
      <c r="F12" s="100">
        <v>22696500</v>
      </c>
      <c r="G12" s="102"/>
      <c r="H12" s="102"/>
      <c r="I12" s="99" t="s">
        <v>71</v>
      </c>
      <c r="J12" s="98">
        <v>14</v>
      </c>
    </row>
    <row r="13" spans="1:10" s="30" customFormat="1" ht="219.75" customHeight="1">
      <c r="A13" s="30">
        <v>1</v>
      </c>
      <c r="B13" s="98">
        <v>5</v>
      </c>
      <c r="C13" s="99" t="s">
        <v>12</v>
      </c>
      <c r="D13" s="99" t="s">
        <v>50</v>
      </c>
      <c r="E13" s="100">
        <v>1800000</v>
      </c>
      <c r="F13" s="100">
        <v>1800000</v>
      </c>
      <c r="G13" s="102"/>
      <c r="H13" s="101"/>
      <c r="I13" s="99" t="s">
        <v>65</v>
      </c>
      <c r="J13" s="98">
        <v>17</v>
      </c>
    </row>
    <row r="14" spans="1:10" s="77" customFormat="1" ht="62.25" customHeight="1">
      <c r="A14" s="77">
        <v>1</v>
      </c>
      <c r="B14" s="89">
        <v>6</v>
      </c>
      <c r="C14" s="90" t="s">
        <v>12</v>
      </c>
      <c r="D14" s="90" t="s">
        <v>51</v>
      </c>
      <c r="E14" s="91">
        <v>4375000</v>
      </c>
      <c r="F14" s="91">
        <v>4375000</v>
      </c>
      <c r="G14" s="92"/>
      <c r="H14" s="103"/>
      <c r="I14" s="90" t="s">
        <v>66</v>
      </c>
      <c r="J14" s="89">
        <v>9</v>
      </c>
    </row>
    <row r="15" spans="1:10" s="77" customFormat="1" ht="104.25" customHeight="1">
      <c r="A15" s="77">
        <v>1</v>
      </c>
      <c r="B15" s="93"/>
      <c r="C15" s="94"/>
      <c r="D15" s="94"/>
      <c r="E15" s="95"/>
      <c r="F15" s="96"/>
      <c r="G15" s="96"/>
      <c r="H15" s="104"/>
      <c r="I15" s="94" t="s">
        <v>67</v>
      </c>
      <c r="J15" s="94"/>
    </row>
    <row r="16" spans="1:10" s="30" customFormat="1" ht="336.75" customHeight="1">
      <c r="A16" s="30">
        <v>1</v>
      </c>
      <c r="B16" s="98">
        <v>7</v>
      </c>
      <c r="C16" s="99" t="s">
        <v>12</v>
      </c>
      <c r="D16" s="99" t="s">
        <v>52</v>
      </c>
      <c r="E16" s="100">
        <v>3000000</v>
      </c>
      <c r="F16" s="100">
        <v>3000000</v>
      </c>
      <c r="G16" s="102"/>
      <c r="H16" s="102"/>
      <c r="I16" s="115" t="s">
        <v>76</v>
      </c>
      <c r="J16" s="98">
        <v>16</v>
      </c>
    </row>
    <row r="17" spans="1:11" s="30" customFormat="1" ht="209.25" customHeight="1">
      <c r="A17" s="30">
        <v>1</v>
      </c>
      <c r="B17" s="98">
        <v>8</v>
      </c>
      <c r="C17" s="99" t="s">
        <v>13</v>
      </c>
      <c r="D17" s="99" t="s">
        <v>38</v>
      </c>
      <c r="E17" s="100">
        <v>20000000</v>
      </c>
      <c r="F17" s="105">
        <v>7309000</v>
      </c>
      <c r="G17" s="106">
        <f>E17-F17</f>
        <v>12691000</v>
      </c>
      <c r="H17" s="101"/>
      <c r="I17" s="99" t="s">
        <v>69</v>
      </c>
      <c r="J17" s="98">
        <v>2</v>
      </c>
      <c r="K17" s="77"/>
    </row>
    <row r="18" spans="1:11" s="30" customFormat="1" ht="204.75" customHeight="1">
      <c r="A18" s="30">
        <v>1</v>
      </c>
      <c r="B18" s="98">
        <v>9</v>
      </c>
      <c r="C18" s="99" t="s">
        <v>13</v>
      </c>
      <c r="D18" s="99" t="s">
        <v>54</v>
      </c>
      <c r="E18" s="100">
        <v>10000000</v>
      </c>
      <c r="F18" s="100">
        <v>10000000</v>
      </c>
      <c r="G18" s="101"/>
      <c r="H18" s="102"/>
      <c r="I18" s="99" t="s">
        <v>77</v>
      </c>
      <c r="J18" s="98">
        <v>8</v>
      </c>
    </row>
    <row r="19" spans="1:11" s="30" customFormat="1" ht="159" customHeight="1">
      <c r="A19" s="30">
        <v>1</v>
      </c>
      <c r="B19" s="98">
        <v>10</v>
      </c>
      <c r="C19" s="99" t="s">
        <v>13</v>
      </c>
      <c r="D19" s="99" t="s">
        <v>55</v>
      </c>
      <c r="E19" s="100">
        <v>40000000</v>
      </c>
      <c r="F19" s="100">
        <v>40000000</v>
      </c>
      <c r="G19" s="102"/>
      <c r="H19" s="101"/>
      <c r="I19" s="99" t="s">
        <v>78</v>
      </c>
      <c r="J19" s="98">
        <v>10</v>
      </c>
    </row>
    <row r="20" spans="1:11" s="30" customFormat="1" ht="183.75" customHeight="1">
      <c r="A20" s="30">
        <v>1</v>
      </c>
      <c r="B20" s="98">
        <v>11</v>
      </c>
      <c r="C20" s="99" t="s">
        <v>13</v>
      </c>
      <c r="D20" s="99" t="s">
        <v>56</v>
      </c>
      <c r="E20" s="100">
        <v>4257300</v>
      </c>
      <c r="F20" s="100">
        <v>4257300</v>
      </c>
      <c r="G20" s="107"/>
      <c r="H20" s="100"/>
      <c r="I20" s="99" t="s">
        <v>79</v>
      </c>
      <c r="J20" s="98">
        <v>5</v>
      </c>
    </row>
    <row r="21" spans="1:11" s="30" customFormat="1" ht="144" customHeight="1">
      <c r="A21" s="30">
        <v>1</v>
      </c>
      <c r="B21" s="98">
        <v>12</v>
      </c>
      <c r="C21" s="99" t="s">
        <v>14</v>
      </c>
      <c r="D21" s="99" t="s">
        <v>44</v>
      </c>
      <c r="E21" s="119">
        <v>2000000</v>
      </c>
      <c r="F21" s="119">
        <v>2000000</v>
      </c>
      <c r="G21" s="101"/>
      <c r="H21" s="101"/>
      <c r="I21" s="99" t="s">
        <v>80</v>
      </c>
      <c r="J21" s="98">
        <v>6</v>
      </c>
    </row>
    <row r="22" spans="1:11" s="120" customFormat="1" ht="367.5" customHeight="1">
      <c r="A22" s="120">
        <v>1</v>
      </c>
      <c r="B22" s="98">
        <v>13</v>
      </c>
      <c r="C22" s="99" t="s">
        <v>14</v>
      </c>
      <c r="D22" s="99" t="s">
        <v>45</v>
      </c>
      <c r="E22" s="100">
        <v>4000000</v>
      </c>
      <c r="F22" s="100">
        <v>4000000</v>
      </c>
      <c r="G22" s="108"/>
      <c r="H22" s="109"/>
      <c r="I22" s="115" t="s">
        <v>81</v>
      </c>
      <c r="J22" s="98">
        <v>8</v>
      </c>
    </row>
    <row r="23" spans="1:11" s="77" customFormat="1" ht="217.5" customHeight="1">
      <c r="B23" s="98">
        <v>14</v>
      </c>
      <c r="C23" s="99" t="s">
        <v>14</v>
      </c>
      <c r="D23" s="99" t="s">
        <v>46</v>
      </c>
      <c r="E23" s="100">
        <v>55000000</v>
      </c>
      <c r="F23" s="100">
        <v>55000000</v>
      </c>
      <c r="G23" s="107"/>
      <c r="H23" s="101"/>
      <c r="I23" s="99" t="s">
        <v>82</v>
      </c>
      <c r="J23" s="98">
        <v>12</v>
      </c>
    </row>
    <row r="24" spans="1:11" s="77" customFormat="1" ht="204.75" customHeight="1">
      <c r="B24" s="98">
        <v>15</v>
      </c>
      <c r="C24" s="99" t="s">
        <v>15</v>
      </c>
      <c r="D24" s="99" t="s">
        <v>47</v>
      </c>
      <c r="E24" s="100">
        <v>3810000</v>
      </c>
      <c r="F24" s="100">
        <v>2500000</v>
      </c>
      <c r="G24" s="106">
        <v>1310000</v>
      </c>
      <c r="H24" s="101"/>
      <c r="I24" s="99" t="s">
        <v>83</v>
      </c>
      <c r="J24" s="98">
        <v>7</v>
      </c>
    </row>
    <row r="25" spans="1:11" s="79" customFormat="1" ht="203.25" customHeight="1">
      <c r="B25" s="110">
        <v>16</v>
      </c>
      <c r="C25" s="111" t="s">
        <v>15</v>
      </c>
      <c r="D25" s="111" t="s">
        <v>48</v>
      </c>
      <c r="E25" s="112">
        <v>22831000</v>
      </c>
      <c r="F25" s="112">
        <v>22831000</v>
      </c>
      <c r="G25" s="113"/>
      <c r="H25" s="114"/>
      <c r="I25" s="111" t="s">
        <v>84</v>
      </c>
      <c r="J25" s="110">
        <v>11</v>
      </c>
    </row>
    <row r="26" spans="1:11" s="77" customFormat="1" ht="186" customHeight="1">
      <c r="B26" s="98">
        <v>17</v>
      </c>
      <c r="C26" s="99" t="s">
        <v>16</v>
      </c>
      <c r="D26" s="99" t="s">
        <v>41</v>
      </c>
      <c r="E26" s="100">
        <v>7000000</v>
      </c>
      <c r="F26" s="100">
        <v>7000000</v>
      </c>
      <c r="G26" s="107"/>
      <c r="H26" s="101"/>
      <c r="I26" s="99" t="s">
        <v>85</v>
      </c>
      <c r="J26" s="98">
        <v>3</v>
      </c>
    </row>
    <row r="27" spans="1:11" s="31" customFormat="1" ht="272.25" customHeight="1">
      <c r="B27" s="98">
        <v>18</v>
      </c>
      <c r="C27" s="99" t="s">
        <v>16</v>
      </c>
      <c r="D27" s="99" t="s">
        <v>39</v>
      </c>
      <c r="E27" s="100">
        <v>20000000</v>
      </c>
      <c r="F27" s="100">
        <v>14000000</v>
      </c>
      <c r="G27" s="100">
        <v>6000000</v>
      </c>
      <c r="H27" s="100"/>
      <c r="I27" s="99" t="s">
        <v>86</v>
      </c>
      <c r="J27" s="98">
        <v>18</v>
      </c>
    </row>
    <row r="28" spans="1:11" s="78" customFormat="1" ht="225" customHeight="1">
      <c r="B28" s="98">
        <v>19</v>
      </c>
      <c r="C28" s="99" t="s">
        <v>16</v>
      </c>
      <c r="D28" s="99" t="s">
        <v>40</v>
      </c>
      <c r="E28" s="100">
        <v>16000000</v>
      </c>
      <c r="F28" s="100">
        <v>16000000</v>
      </c>
      <c r="G28" s="102"/>
      <c r="H28" s="102"/>
      <c r="I28" s="99" t="s">
        <v>87</v>
      </c>
      <c r="J28" s="98">
        <v>9</v>
      </c>
    </row>
    <row r="29" spans="1:11" s="77" customFormat="1" ht="129" customHeight="1">
      <c r="A29" s="77">
        <v>1</v>
      </c>
      <c r="B29" s="98">
        <v>20</v>
      </c>
      <c r="C29" s="99" t="s">
        <v>16</v>
      </c>
      <c r="D29" s="99" t="s">
        <v>49</v>
      </c>
      <c r="E29" s="100">
        <v>22000000</v>
      </c>
      <c r="F29" s="100">
        <v>22000000</v>
      </c>
      <c r="G29" s="101"/>
      <c r="H29" s="102"/>
      <c r="I29" s="99" t="s">
        <v>88</v>
      </c>
      <c r="J29" s="98">
        <v>15</v>
      </c>
    </row>
    <row r="30" spans="1:11" s="2" customFormat="1" ht="23.25" hidden="1">
      <c r="A30" s="2">
        <f>SUBTOTAL(9,A8:A29)</f>
        <v>15</v>
      </c>
      <c r="B30" s="6"/>
      <c r="C30" s="5"/>
      <c r="D30" s="5"/>
      <c r="E30" s="81">
        <f>SUM(E8:E29)</f>
        <v>360149800</v>
      </c>
      <c r="F30" s="81">
        <f>SUM(F8:F29)</f>
        <v>340148800</v>
      </c>
      <c r="G30" s="81">
        <f t="shared" ref="G30:H30" si="0">SUM(G8:G29)</f>
        <v>20001000</v>
      </c>
      <c r="H30" s="81">
        <f t="shared" si="0"/>
        <v>0</v>
      </c>
      <c r="I30" s="14"/>
      <c r="J30" s="19"/>
    </row>
    <row r="31" spans="1:11" s="5" customFormat="1" ht="19.5">
      <c r="B31" s="6"/>
      <c r="E31" s="19"/>
      <c r="F31" s="19"/>
      <c r="G31" s="19"/>
      <c r="H31" s="14"/>
      <c r="I31" s="19"/>
    </row>
    <row r="32" spans="1:11" s="2" customFormat="1" ht="19.5">
      <c r="B32" s="3"/>
      <c r="E32" s="20"/>
      <c r="F32" s="20"/>
      <c r="G32" s="20"/>
      <c r="H32" s="15"/>
      <c r="I32" s="20"/>
    </row>
    <row r="33" spans="2:10" s="2" customFormat="1" ht="19.5">
      <c r="B33" s="3"/>
      <c r="E33" s="20"/>
      <c r="F33" s="20"/>
      <c r="G33" s="20"/>
      <c r="H33" s="15"/>
      <c r="I33" s="20"/>
    </row>
    <row r="34" spans="2:10" s="2" customFormat="1" ht="19.5">
      <c r="B34" s="3"/>
      <c r="E34" s="20"/>
      <c r="F34" s="20"/>
      <c r="G34" s="20"/>
      <c r="H34" s="15"/>
      <c r="I34" s="20"/>
    </row>
    <row r="35" spans="2:10" s="2" customFormat="1" ht="19.5">
      <c r="B35" s="3"/>
      <c r="E35" s="20"/>
      <c r="G35" s="20"/>
      <c r="H35" s="15"/>
      <c r="I35" s="20"/>
    </row>
    <row r="36" spans="2:10" s="2" customFormat="1" ht="19.5">
      <c r="B36" s="3"/>
      <c r="E36" s="20"/>
      <c r="G36" s="20"/>
      <c r="H36" s="15"/>
      <c r="I36" s="20"/>
    </row>
    <row r="37" spans="2:10" s="2" customFormat="1" ht="19.5">
      <c r="B37" s="3"/>
      <c r="E37" s="20"/>
      <c r="G37" s="20"/>
      <c r="H37" s="15"/>
      <c r="I37" s="20"/>
    </row>
    <row r="38" spans="2:10" s="2" customFormat="1" ht="19.5">
      <c r="B38" s="3"/>
      <c r="F38" s="20"/>
      <c r="G38" s="20"/>
      <c r="H38" s="20"/>
      <c r="I38" s="15"/>
      <c r="J38" s="20"/>
    </row>
    <row r="39" spans="2:10" s="2" customFormat="1" ht="19.5">
      <c r="B39" s="3"/>
      <c r="F39" s="20"/>
      <c r="G39" s="20"/>
      <c r="H39" s="20"/>
      <c r="I39" s="15"/>
      <c r="J39" s="20"/>
    </row>
    <row r="40" spans="2:10" s="2" customFormat="1" ht="19.5">
      <c r="B40" s="3"/>
      <c r="F40" s="20"/>
      <c r="G40" s="20"/>
      <c r="H40" s="20"/>
      <c r="I40" s="15"/>
      <c r="J40" s="20"/>
    </row>
    <row r="41" spans="2:10" s="2" customFormat="1" ht="19.5">
      <c r="B41" s="3"/>
      <c r="F41" s="20"/>
      <c r="G41" s="20"/>
      <c r="H41" s="20"/>
      <c r="I41" s="15"/>
      <c r="J41" s="20"/>
    </row>
    <row r="42" spans="2:10" s="2" customFormat="1" ht="19.5">
      <c r="B42" s="3"/>
      <c r="F42" s="20"/>
      <c r="G42" s="20"/>
      <c r="H42" s="20"/>
      <c r="I42" s="15"/>
      <c r="J42" s="20"/>
    </row>
    <row r="43" spans="2:10" s="2" customFormat="1" ht="19.5">
      <c r="B43" s="3"/>
      <c r="F43" s="20"/>
      <c r="G43" s="20"/>
      <c r="H43" s="20"/>
      <c r="I43" s="15"/>
      <c r="J43" s="20"/>
    </row>
    <row r="44" spans="2:10" s="2" customFormat="1" ht="19.5">
      <c r="B44" s="3"/>
      <c r="F44" s="20"/>
      <c r="G44" s="20"/>
      <c r="H44" s="20"/>
      <c r="I44" s="15"/>
      <c r="J44" s="20"/>
    </row>
    <row r="45" spans="2:10" s="2" customFormat="1" ht="19.5">
      <c r="B45" s="3"/>
      <c r="F45" s="20"/>
      <c r="G45" s="20"/>
      <c r="H45" s="20"/>
      <c r="I45" s="15"/>
      <c r="J45" s="20"/>
    </row>
    <row r="46" spans="2:10" s="2" customFormat="1" ht="19.5">
      <c r="B46" s="3"/>
      <c r="F46" s="20"/>
      <c r="G46" s="20"/>
      <c r="H46" s="20"/>
      <c r="I46" s="15"/>
      <c r="J46" s="20"/>
    </row>
    <row r="47" spans="2:10" s="2" customFormat="1" ht="19.5">
      <c r="B47" s="3"/>
      <c r="F47" s="20"/>
      <c r="G47" s="20"/>
      <c r="H47" s="20"/>
      <c r="I47" s="15"/>
      <c r="J47" s="20"/>
    </row>
    <row r="48" spans="2:10" s="2" customFormat="1" ht="19.5">
      <c r="B48" s="3"/>
      <c r="F48" s="20"/>
      <c r="G48" s="20"/>
      <c r="H48" s="20"/>
      <c r="I48" s="15"/>
      <c r="J48" s="20"/>
    </row>
    <row r="49" spans="2:10" s="2" customFormat="1" ht="19.5">
      <c r="B49" s="3"/>
      <c r="F49" s="20"/>
      <c r="G49" s="20"/>
      <c r="H49" s="20"/>
      <c r="I49" s="15"/>
      <c r="J49" s="20"/>
    </row>
    <row r="50" spans="2:10" s="2" customFormat="1" ht="19.5">
      <c r="B50" s="3"/>
      <c r="F50" s="20"/>
      <c r="G50" s="20"/>
      <c r="H50" s="20"/>
      <c r="I50" s="15"/>
      <c r="J50" s="20"/>
    </row>
    <row r="51" spans="2:10" s="2" customFormat="1" ht="19.5">
      <c r="B51" s="3"/>
      <c r="F51" s="20"/>
      <c r="G51" s="20"/>
      <c r="H51" s="20"/>
      <c r="I51" s="15"/>
      <c r="J51" s="20"/>
    </row>
    <row r="52" spans="2:10" s="2" customFormat="1" ht="19.5">
      <c r="B52" s="3"/>
      <c r="F52" s="20"/>
      <c r="G52" s="20"/>
      <c r="H52" s="20"/>
      <c r="I52" s="15"/>
      <c r="J52" s="20"/>
    </row>
    <row r="53" spans="2:10" s="2" customFormat="1" ht="19.5">
      <c r="B53" s="3"/>
      <c r="F53" s="20"/>
      <c r="G53" s="20"/>
      <c r="H53" s="20"/>
      <c r="I53" s="15"/>
      <c r="J53" s="20"/>
    </row>
    <row r="54" spans="2:10" s="2" customFormat="1" ht="19.5">
      <c r="B54" s="3"/>
      <c r="F54" s="20"/>
      <c r="G54" s="20"/>
      <c r="H54" s="20"/>
      <c r="I54" s="15"/>
      <c r="J54" s="20"/>
    </row>
    <row r="55" spans="2:10" s="2" customFormat="1" ht="19.5">
      <c r="B55" s="3"/>
      <c r="F55" s="20"/>
      <c r="G55" s="20"/>
      <c r="H55" s="20"/>
      <c r="I55" s="15"/>
      <c r="J55" s="20"/>
    </row>
    <row r="56" spans="2:10" s="2" customFormat="1" ht="19.5">
      <c r="B56" s="3"/>
      <c r="F56" s="20"/>
      <c r="G56" s="20"/>
      <c r="H56" s="20"/>
      <c r="I56" s="15"/>
      <c r="J56" s="20"/>
    </row>
    <row r="57" spans="2:10" s="2" customFormat="1" ht="19.5">
      <c r="B57" s="3"/>
      <c r="F57" s="20"/>
      <c r="G57" s="20"/>
      <c r="H57" s="20"/>
      <c r="I57" s="15"/>
      <c r="J57" s="20"/>
    </row>
    <row r="58" spans="2:10" s="2" customFormat="1" ht="19.5">
      <c r="B58" s="3"/>
      <c r="F58" s="20"/>
      <c r="G58" s="20"/>
      <c r="H58" s="20"/>
      <c r="I58" s="15"/>
      <c r="J58" s="20"/>
    </row>
    <row r="59" spans="2:10" s="2" customFormat="1" ht="19.5">
      <c r="B59" s="3"/>
      <c r="F59" s="20"/>
      <c r="G59" s="20"/>
      <c r="H59" s="20"/>
      <c r="I59" s="15"/>
      <c r="J59" s="20"/>
    </row>
    <row r="60" spans="2:10" s="2" customFormat="1" ht="19.5">
      <c r="B60" s="3"/>
      <c r="F60" s="20"/>
      <c r="G60" s="20"/>
      <c r="H60" s="20"/>
      <c r="I60" s="15"/>
      <c r="J60" s="20"/>
    </row>
    <row r="61" spans="2:10" s="2" customFormat="1" ht="19.5">
      <c r="B61" s="3"/>
      <c r="F61" s="20"/>
      <c r="G61" s="20"/>
      <c r="H61" s="20"/>
      <c r="I61" s="15"/>
      <c r="J61" s="20"/>
    </row>
    <row r="62" spans="2:10" s="2" customFormat="1" ht="19.5">
      <c r="B62" s="3"/>
      <c r="F62" s="20"/>
      <c r="G62" s="20"/>
      <c r="H62" s="20"/>
      <c r="I62" s="15"/>
      <c r="J62" s="20"/>
    </row>
    <row r="63" spans="2:10" s="2" customFormat="1" ht="19.5">
      <c r="B63" s="3"/>
      <c r="F63" s="20"/>
      <c r="G63" s="20"/>
      <c r="H63" s="20"/>
      <c r="I63" s="15"/>
      <c r="J63" s="20"/>
    </row>
    <row r="64" spans="2:10" s="2" customFormat="1" ht="19.5">
      <c r="B64" s="3"/>
      <c r="F64" s="20"/>
      <c r="G64" s="20"/>
      <c r="H64" s="20"/>
      <c r="I64" s="15"/>
      <c r="J64" s="20"/>
    </row>
    <row r="65" spans="2:10" s="2" customFormat="1" ht="19.5">
      <c r="B65" s="3"/>
      <c r="F65" s="20"/>
      <c r="G65" s="20"/>
      <c r="H65" s="20"/>
      <c r="I65" s="15"/>
      <c r="J65" s="20"/>
    </row>
    <row r="66" spans="2:10" s="2" customFormat="1" ht="19.5">
      <c r="B66" s="3"/>
      <c r="F66" s="20"/>
      <c r="G66" s="20"/>
      <c r="H66" s="20"/>
      <c r="I66" s="15"/>
      <c r="J66" s="20"/>
    </row>
    <row r="67" spans="2:10" s="2" customFormat="1" ht="19.5">
      <c r="B67" s="3"/>
      <c r="F67" s="20"/>
      <c r="G67" s="20"/>
      <c r="H67" s="20"/>
      <c r="I67" s="15"/>
      <c r="J67" s="20"/>
    </row>
    <row r="68" spans="2:10" s="2" customFormat="1" ht="19.5">
      <c r="B68" s="3"/>
      <c r="F68" s="20"/>
      <c r="G68" s="20"/>
      <c r="H68" s="20"/>
      <c r="I68" s="15"/>
      <c r="J68" s="20"/>
    </row>
    <row r="69" spans="2:10" s="2" customFormat="1" ht="19.5">
      <c r="B69" s="3"/>
      <c r="F69" s="20"/>
      <c r="G69" s="20"/>
      <c r="H69" s="20"/>
      <c r="I69" s="15"/>
      <c r="J69" s="20"/>
    </row>
    <row r="70" spans="2:10" s="2" customFormat="1" ht="19.5">
      <c r="B70" s="3"/>
      <c r="F70" s="20"/>
      <c r="G70" s="20"/>
      <c r="H70" s="20"/>
      <c r="I70" s="15"/>
      <c r="J70" s="20"/>
    </row>
    <row r="71" spans="2:10" s="2" customFormat="1" ht="19.5">
      <c r="B71" s="3"/>
      <c r="F71" s="20"/>
      <c r="G71" s="20"/>
      <c r="H71" s="20"/>
      <c r="I71" s="15"/>
      <c r="J71" s="20"/>
    </row>
    <row r="72" spans="2:10" s="2" customFormat="1" ht="19.5">
      <c r="B72" s="3"/>
      <c r="F72" s="20"/>
      <c r="G72" s="20"/>
      <c r="H72" s="20"/>
      <c r="I72" s="15"/>
      <c r="J72" s="20"/>
    </row>
    <row r="73" spans="2:10" s="2" customFormat="1" ht="19.5">
      <c r="B73" s="3"/>
      <c r="F73" s="20"/>
      <c r="G73" s="20"/>
      <c r="H73" s="20"/>
      <c r="I73" s="15"/>
      <c r="J73" s="20"/>
    </row>
    <row r="74" spans="2:10" s="2" customFormat="1" ht="19.5">
      <c r="B74" s="3"/>
      <c r="F74" s="20"/>
      <c r="G74" s="20"/>
      <c r="H74" s="20"/>
      <c r="I74" s="15"/>
      <c r="J74" s="20"/>
    </row>
    <row r="75" spans="2:10" s="2" customFormat="1" ht="19.5">
      <c r="B75" s="3"/>
      <c r="F75" s="20"/>
      <c r="G75" s="20"/>
      <c r="H75" s="20"/>
      <c r="I75" s="15"/>
      <c r="J75" s="20"/>
    </row>
    <row r="76" spans="2:10" s="2" customFormat="1" ht="19.5">
      <c r="B76" s="3"/>
      <c r="F76" s="20"/>
      <c r="G76" s="20"/>
      <c r="H76" s="20"/>
      <c r="I76" s="15"/>
      <c r="J76" s="20"/>
    </row>
    <row r="77" spans="2:10" s="2" customFormat="1" ht="19.5">
      <c r="B77" s="3"/>
      <c r="F77" s="20"/>
      <c r="G77" s="20"/>
      <c r="H77" s="20"/>
      <c r="I77" s="15"/>
      <c r="J77" s="20"/>
    </row>
    <row r="78" spans="2:10" s="2" customFormat="1" ht="19.5">
      <c r="B78" s="3"/>
      <c r="F78" s="20"/>
      <c r="G78" s="20"/>
      <c r="H78" s="20"/>
      <c r="I78" s="15"/>
      <c r="J78" s="20"/>
    </row>
    <row r="79" spans="2:10" s="2" customFormat="1" ht="19.5">
      <c r="B79" s="3"/>
      <c r="F79" s="20"/>
      <c r="G79" s="20"/>
      <c r="H79" s="20"/>
      <c r="I79" s="15"/>
      <c r="J79" s="20"/>
    </row>
    <row r="80" spans="2:10" s="2" customFormat="1" ht="19.5">
      <c r="B80" s="3"/>
      <c r="F80" s="20"/>
      <c r="G80" s="20"/>
      <c r="H80" s="20"/>
      <c r="I80" s="15"/>
      <c r="J80" s="20"/>
    </row>
    <row r="81" spans="2:10" s="2" customFormat="1" ht="19.5">
      <c r="B81" s="3"/>
      <c r="F81" s="20"/>
      <c r="G81" s="20"/>
      <c r="H81" s="20"/>
      <c r="I81" s="15"/>
      <c r="J81" s="20"/>
    </row>
    <row r="82" spans="2:10" s="2" customFormat="1" ht="19.5">
      <c r="B82" s="3"/>
      <c r="F82" s="20"/>
      <c r="G82" s="20"/>
      <c r="H82" s="20"/>
      <c r="I82" s="15"/>
      <c r="J82" s="20"/>
    </row>
    <row r="83" spans="2:10" s="2" customFormat="1" ht="19.5">
      <c r="B83" s="3"/>
      <c r="F83" s="20"/>
      <c r="G83" s="20"/>
      <c r="H83" s="20"/>
      <c r="I83" s="15"/>
      <c r="J83" s="20"/>
    </row>
    <row r="84" spans="2:10" s="2" customFormat="1" ht="19.5">
      <c r="B84" s="3"/>
      <c r="F84" s="20"/>
      <c r="G84" s="20"/>
      <c r="H84" s="20"/>
      <c r="I84" s="15"/>
      <c r="J84" s="20"/>
    </row>
    <row r="85" spans="2:10" s="2" customFormat="1" ht="19.5">
      <c r="B85" s="3"/>
      <c r="F85" s="20"/>
      <c r="G85" s="20"/>
      <c r="H85" s="20"/>
      <c r="I85" s="15"/>
      <c r="J85" s="20"/>
    </row>
    <row r="86" spans="2:10" s="2" customFormat="1" ht="19.5">
      <c r="B86" s="3"/>
      <c r="F86" s="20"/>
      <c r="G86" s="20"/>
      <c r="H86" s="20"/>
      <c r="I86" s="15"/>
      <c r="J86" s="20"/>
    </row>
    <row r="87" spans="2:10" s="2" customFormat="1" ht="19.5">
      <c r="B87" s="3"/>
      <c r="F87" s="20"/>
      <c r="G87" s="20"/>
      <c r="H87" s="20"/>
      <c r="I87" s="15"/>
      <c r="J87" s="20"/>
    </row>
    <row r="88" spans="2:10" s="2" customFormat="1" ht="19.5">
      <c r="B88" s="3"/>
      <c r="F88" s="20"/>
      <c r="G88" s="20"/>
      <c r="H88" s="20"/>
      <c r="I88" s="15"/>
      <c r="J88" s="20"/>
    </row>
    <row r="89" spans="2:10" s="2" customFormat="1" ht="19.5">
      <c r="B89" s="3"/>
      <c r="F89" s="20"/>
      <c r="G89" s="20"/>
      <c r="H89" s="20"/>
      <c r="I89" s="15"/>
      <c r="J89" s="20"/>
    </row>
    <row r="90" spans="2:10" s="2" customFormat="1" ht="19.5">
      <c r="B90" s="3"/>
      <c r="F90" s="20"/>
      <c r="G90" s="20"/>
      <c r="H90" s="20"/>
      <c r="I90" s="15"/>
      <c r="J90" s="20"/>
    </row>
    <row r="91" spans="2:10" s="2" customFormat="1" ht="19.5">
      <c r="B91" s="3"/>
      <c r="F91" s="20"/>
      <c r="G91" s="20"/>
      <c r="H91" s="20"/>
      <c r="I91" s="15"/>
      <c r="J91" s="20"/>
    </row>
    <row r="92" spans="2:10" s="2" customFormat="1" ht="19.5">
      <c r="B92" s="3"/>
      <c r="F92" s="20"/>
      <c r="G92" s="20"/>
      <c r="H92" s="20"/>
      <c r="I92" s="15"/>
      <c r="J92" s="20"/>
    </row>
    <row r="93" spans="2:10" s="2" customFormat="1" ht="19.5">
      <c r="B93" s="3"/>
      <c r="F93" s="20"/>
      <c r="G93" s="20"/>
      <c r="H93" s="20"/>
      <c r="I93" s="15"/>
      <c r="J93" s="20"/>
    </row>
    <row r="94" spans="2:10" s="2" customFormat="1" ht="19.5">
      <c r="B94" s="3"/>
      <c r="F94" s="20"/>
      <c r="G94" s="20"/>
      <c r="H94" s="20"/>
      <c r="I94" s="15"/>
      <c r="J94" s="20"/>
    </row>
    <row r="95" spans="2:10" s="2" customFormat="1" ht="19.5">
      <c r="B95" s="3"/>
      <c r="F95" s="20"/>
      <c r="G95" s="20"/>
      <c r="H95" s="20"/>
      <c r="I95" s="15"/>
      <c r="J95" s="20"/>
    </row>
    <row r="96" spans="2:10" s="2" customFormat="1" ht="19.5">
      <c r="B96" s="3"/>
      <c r="F96" s="20"/>
      <c r="G96" s="20"/>
      <c r="H96" s="20"/>
      <c r="I96" s="15"/>
      <c r="J96" s="20"/>
    </row>
    <row r="97" spans="2:10" s="2" customFormat="1" ht="19.5">
      <c r="B97" s="3"/>
      <c r="F97" s="20"/>
      <c r="G97" s="20"/>
      <c r="H97" s="20"/>
      <c r="I97" s="15"/>
      <c r="J97" s="20"/>
    </row>
    <row r="98" spans="2:10" s="2" customFormat="1" ht="19.5">
      <c r="B98" s="3"/>
      <c r="F98" s="20"/>
      <c r="G98" s="20"/>
      <c r="H98" s="20"/>
      <c r="I98" s="15"/>
      <c r="J98" s="20"/>
    </row>
    <row r="99" spans="2:10" s="2" customFormat="1" ht="19.5">
      <c r="B99" s="3"/>
      <c r="F99" s="20"/>
      <c r="G99" s="20"/>
      <c r="H99" s="20"/>
      <c r="I99" s="15"/>
      <c r="J99" s="20"/>
    </row>
    <row r="100" spans="2:10" s="2" customFormat="1" ht="19.5">
      <c r="B100" s="3"/>
      <c r="F100" s="20"/>
      <c r="G100" s="20"/>
      <c r="H100" s="20"/>
      <c r="I100" s="15"/>
      <c r="J100" s="20"/>
    </row>
    <row r="101" spans="2:10" s="2" customFormat="1" ht="19.5">
      <c r="B101" s="3"/>
      <c r="F101" s="20"/>
      <c r="G101" s="20"/>
      <c r="H101" s="20"/>
      <c r="I101" s="15"/>
      <c r="J101" s="20"/>
    </row>
    <row r="102" spans="2:10" s="2" customFormat="1" ht="19.5">
      <c r="B102" s="3"/>
      <c r="F102" s="20"/>
      <c r="G102" s="20"/>
      <c r="H102" s="20"/>
      <c r="I102" s="15"/>
      <c r="J102" s="20"/>
    </row>
    <row r="103" spans="2:10" s="2" customFormat="1" ht="19.5">
      <c r="B103" s="3"/>
      <c r="F103" s="20"/>
      <c r="G103" s="20"/>
      <c r="H103" s="20"/>
      <c r="I103" s="15"/>
      <c r="J103" s="20"/>
    </row>
    <row r="104" spans="2:10" s="2" customFormat="1" ht="19.5">
      <c r="B104" s="3"/>
      <c r="F104" s="20"/>
      <c r="G104" s="20"/>
      <c r="H104" s="20"/>
      <c r="I104" s="15"/>
      <c r="J104" s="20"/>
    </row>
    <row r="105" spans="2:10" s="2" customFormat="1" ht="19.5">
      <c r="B105" s="3"/>
      <c r="F105" s="20"/>
      <c r="G105" s="20"/>
      <c r="H105" s="20"/>
      <c r="I105" s="15"/>
      <c r="J105" s="20"/>
    </row>
    <row r="106" spans="2:10" s="2" customFormat="1" ht="19.5">
      <c r="B106" s="3"/>
      <c r="F106" s="20"/>
      <c r="G106" s="20"/>
      <c r="H106" s="20"/>
      <c r="I106" s="15"/>
      <c r="J106" s="20"/>
    </row>
    <row r="107" spans="2:10" s="2" customFormat="1" ht="19.5">
      <c r="B107" s="3"/>
      <c r="F107" s="20"/>
      <c r="G107" s="20"/>
      <c r="H107" s="20"/>
      <c r="I107" s="15"/>
      <c r="J107" s="20"/>
    </row>
    <row r="108" spans="2:10" s="2" customFormat="1" ht="19.5">
      <c r="B108" s="3"/>
      <c r="F108" s="20"/>
      <c r="G108" s="20"/>
      <c r="H108" s="20"/>
      <c r="I108" s="15"/>
      <c r="J108" s="20"/>
    </row>
    <row r="109" spans="2:10" s="2" customFormat="1" ht="19.5">
      <c r="B109" s="3"/>
      <c r="F109" s="20"/>
      <c r="G109" s="20"/>
      <c r="H109" s="20"/>
      <c r="I109" s="15"/>
      <c r="J109" s="20"/>
    </row>
    <row r="110" spans="2:10" s="2" customFormat="1" ht="19.5">
      <c r="B110" s="3"/>
      <c r="F110" s="20"/>
      <c r="G110" s="20"/>
      <c r="H110" s="20"/>
      <c r="I110" s="15"/>
      <c r="J110" s="20"/>
    </row>
    <row r="111" spans="2:10" s="2" customFormat="1" ht="19.5">
      <c r="B111" s="3"/>
      <c r="F111" s="20"/>
      <c r="G111" s="20"/>
      <c r="H111" s="20"/>
      <c r="I111" s="15"/>
      <c r="J111" s="20"/>
    </row>
    <row r="112" spans="2:10" s="2" customFormat="1" ht="19.5">
      <c r="B112" s="3"/>
      <c r="F112" s="20"/>
      <c r="G112" s="20"/>
      <c r="H112" s="20"/>
      <c r="I112" s="15"/>
      <c r="J112" s="20"/>
    </row>
    <row r="113" spans="2:10" s="2" customFormat="1" ht="19.5">
      <c r="B113" s="3"/>
      <c r="F113" s="20"/>
      <c r="G113" s="20"/>
      <c r="H113" s="20"/>
      <c r="I113" s="15"/>
      <c r="J113" s="20"/>
    </row>
    <row r="114" spans="2:10" s="2" customFormat="1" ht="19.5">
      <c r="B114" s="3"/>
      <c r="F114" s="20"/>
      <c r="G114" s="20"/>
      <c r="H114" s="20"/>
      <c r="I114" s="15"/>
      <c r="J114" s="20"/>
    </row>
    <row r="115" spans="2:10" s="2" customFormat="1" ht="19.5">
      <c r="B115" s="3"/>
      <c r="F115" s="20"/>
      <c r="G115" s="20"/>
      <c r="H115" s="20"/>
      <c r="I115" s="15"/>
      <c r="J115" s="20"/>
    </row>
    <row r="116" spans="2:10" s="2" customFormat="1" ht="19.5">
      <c r="B116" s="3"/>
      <c r="F116" s="20"/>
      <c r="G116" s="20"/>
      <c r="H116" s="20"/>
      <c r="I116" s="15"/>
      <c r="J116" s="20"/>
    </row>
    <row r="117" spans="2:10" s="2" customFormat="1" ht="19.5">
      <c r="B117" s="3"/>
      <c r="F117" s="20"/>
      <c r="G117" s="20"/>
      <c r="H117" s="20"/>
      <c r="I117" s="15"/>
      <c r="J117" s="20"/>
    </row>
    <row r="118" spans="2:10" s="2" customFormat="1" ht="19.5">
      <c r="B118" s="3"/>
      <c r="F118" s="20"/>
      <c r="G118" s="20"/>
      <c r="H118" s="20"/>
      <c r="I118" s="15"/>
      <c r="J118" s="20"/>
    </row>
    <row r="119" spans="2:10" s="2" customFormat="1" ht="19.5">
      <c r="B119" s="3"/>
      <c r="F119" s="20"/>
      <c r="G119" s="20"/>
      <c r="H119" s="20"/>
      <c r="I119" s="15"/>
      <c r="J119" s="20"/>
    </row>
    <row r="120" spans="2:10" s="2" customFormat="1" ht="19.5">
      <c r="B120" s="3"/>
      <c r="F120" s="20"/>
      <c r="G120" s="20"/>
      <c r="H120" s="20"/>
      <c r="I120" s="15"/>
      <c r="J120" s="20"/>
    </row>
    <row r="121" spans="2:10" s="2" customFormat="1" ht="19.5">
      <c r="B121" s="3"/>
      <c r="F121" s="20"/>
      <c r="G121" s="20"/>
      <c r="H121" s="20"/>
      <c r="I121" s="15"/>
      <c r="J121" s="20"/>
    </row>
    <row r="122" spans="2:10" s="2" customFormat="1" ht="19.5">
      <c r="B122" s="3"/>
      <c r="F122" s="20"/>
      <c r="G122" s="20"/>
      <c r="H122" s="20"/>
      <c r="I122" s="15"/>
      <c r="J122" s="20"/>
    </row>
    <row r="123" spans="2:10" s="2" customFormat="1" ht="19.5">
      <c r="B123" s="3"/>
      <c r="F123" s="20"/>
      <c r="G123" s="20"/>
      <c r="H123" s="20"/>
      <c r="I123" s="15"/>
      <c r="J123" s="20"/>
    </row>
    <row r="124" spans="2:10" s="2" customFormat="1" ht="19.5">
      <c r="B124" s="3"/>
      <c r="F124" s="20"/>
      <c r="G124" s="20"/>
      <c r="H124" s="20"/>
      <c r="I124" s="15"/>
      <c r="J124" s="20"/>
    </row>
    <row r="125" spans="2:10" s="2" customFormat="1" ht="19.5">
      <c r="B125" s="3"/>
      <c r="F125" s="20"/>
      <c r="G125" s="20"/>
      <c r="H125" s="20"/>
      <c r="I125" s="15"/>
      <c r="J125" s="20"/>
    </row>
    <row r="126" spans="2:10" s="2" customFormat="1" ht="19.5">
      <c r="B126" s="3"/>
      <c r="F126" s="20"/>
      <c r="G126" s="20"/>
      <c r="H126" s="20"/>
      <c r="I126" s="15"/>
      <c r="J126" s="20"/>
    </row>
    <row r="127" spans="2:10" s="2" customFormat="1" ht="19.5">
      <c r="B127" s="3"/>
      <c r="F127" s="20"/>
      <c r="G127" s="20"/>
      <c r="H127" s="20"/>
      <c r="I127" s="15"/>
      <c r="J127" s="20"/>
    </row>
    <row r="128" spans="2:10" s="2" customFormat="1" ht="19.5">
      <c r="B128" s="3"/>
      <c r="F128" s="20"/>
      <c r="G128" s="20"/>
      <c r="H128" s="20"/>
      <c r="I128" s="15"/>
      <c r="J128" s="20"/>
    </row>
    <row r="129" spans="2:10" s="2" customFormat="1" ht="19.5">
      <c r="B129" s="3"/>
      <c r="F129" s="20"/>
      <c r="G129" s="20"/>
      <c r="H129" s="20"/>
      <c r="I129" s="15"/>
      <c r="J129" s="20"/>
    </row>
    <row r="130" spans="2:10" s="2" customFormat="1" ht="19.5">
      <c r="B130" s="3"/>
      <c r="F130" s="20"/>
      <c r="G130" s="20"/>
      <c r="H130" s="20"/>
      <c r="I130" s="15"/>
      <c r="J130" s="20"/>
    </row>
    <row r="131" spans="2:10" s="2" customFormat="1">
      <c r="B131" s="4"/>
      <c r="C131" s="1"/>
      <c r="D131" s="1"/>
      <c r="E131" s="1"/>
      <c r="F131" s="21"/>
      <c r="G131" s="21"/>
      <c r="H131" s="21"/>
      <c r="I131" s="16"/>
      <c r="J131" s="21"/>
    </row>
  </sheetData>
  <mergeCells count="3">
    <mergeCell ref="F5:F7"/>
    <mergeCell ref="G5:G7"/>
    <mergeCell ref="J5:J7"/>
  </mergeCells>
  <phoneticPr fontId="3" type="noConversion"/>
  <pageMargins left="0" right="0" top="0.39370078740157483" bottom="0.39370078740157483" header="0.31496062992125984" footer="0.31496062992125984"/>
  <pageSetup paperSize="9" scale="90" orientation="landscape" r:id="rId1"/>
  <headerFooter>
    <oddFooter>&amp;CPage&amp;P/&amp;N&amp;Rกลุ่มจังหวัดภาคใต้ชายแดน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view="pageBreakPreview" zoomScaleNormal="130" zoomScaleSheetLayoutView="100" workbookViewId="0">
      <selection activeCell="B17" sqref="B17"/>
    </sheetView>
  </sheetViews>
  <sheetFormatPr defaultColWidth="9" defaultRowHeight="14.25"/>
  <cols>
    <col min="1" max="1" width="3" style="34" customWidth="1"/>
    <col min="2" max="2" width="45.75" style="34" customWidth="1"/>
    <col min="3" max="3" width="9.875" style="34" customWidth="1"/>
    <col min="4" max="4" width="18.75" style="34" customWidth="1"/>
    <col min="5" max="5" width="9.25" style="34" customWidth="1"/>
    <col min="6" max="6" width="15.875" style="34" customWidth="1"/>
    <col min="7" max="7" width="6.25" style="34" customWidth="1"/>
    <col min="8" max="8" width="15.125" style="34" customWidth="1"/>
    <col min="9" max="9" width="6.25" style="34" customWidth="1"/>
    <col min="10" max="10" width="14.75" style="34" customWidth="1"/>
    <col min="11" max="11" width="11.375" style="34" bestFit="1" customWidth="1"/>
    <col min="12" max="12" width="10.375" style="34" bestFit="1" customWidth="1"/>
    <col min="13" max="16384" width="9" style="34"/>
  </cols>
  <sheetData>
    <row r="1" spans="1:12" ht="21" customHeight="1">
      <c r="A1" s="135" t="s">
        <v>61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2" ht="17.25" customHeight="1">
      <c r="A2" s="33"/>
      <c r="B2" s="34" t="s">
        <v>72</v>
      </c>
    </row>
    <row r="3" spans="1:12" ht="15" customHeight="1">
      <c r="A3" s="33"/>
    </row>
    <row r="4" spans="1:12" s="36" customFormat="1" ht="25.5" customHeight="1">
      <c r="A4" s="35"/>
      <c r="B4" s="56"/>
      <c r="C4" s="138" t="s">
        <v>6</v>
      </c>
      <c r="D4" s="139"/>
      <c r="E4" s="142" t="s">
        <v>31</v>
      </c>
      <c r="F4" s="143"/>
      <c r="G4" s="142" t="s">
        <v>32</v>
      </c>
      <c r="H4" s="146"/>
      <c r="I4" s="131" t="s">
        <v>60</v>
      </c>
      <c r="J4" s="132"/>
    </row>
    <row r="5" spans="1:12" s="36" customFormat="1" ht="25.5" customHeight="1">
      <c r="A5" s="57" t="s">
        <v>3</v>
      </c>
      <c r="B5" s="57" t="s">
        <v>5</v>
      </c>
      <c r="C5" s="140" t="s">
        <v>10</v>
      </c>
      <c r="D5" s="141"/>
      <c r="E5" s="144"/>
      <c r="F5" s="145"/>
      <c r="G5" s="147"/>
      <c r="H5" s="148"/>
      <c r="I5" s="133"/>
      <c r="J5" s="134"/>
    </row>
    <row r="6" spans="1:12" s="36" customFormat="1" ht="25.5" customHeight="1">
      <c r="A6" s="38"/>
      <c r="B6" s="58"/>
      <c r="C6" s="48" t="s">
        <v>7</v>
      </c>
      <c r="D6" s="48" t="s">
        <v>8</v>
      </c>
      <c r="E6" s="58" t="s">
        <v>7</v>
      </c>
      <c r="F6" s="59" t="s">
        <v>8</v>
      </c>
      <c r="G6" s="58" t="s">
        <v>7</v>
      </c>
      <c r="H6" s="59" t="s">
        <v>8</v>
      </c>
      <c r="I6" s="48" t="s">
        <v>7</v>
      </c>
      <c r="J6" s="48" t="s">
        <v>8</v>
      </c>
    </row>
    <row r="7" spans="1:12" ht="25.5" customHeight="1">
      <c r="A7" s="37">
        <v>1</v>
      </c>
      <c r="B7" s="40" t="s">
        <v>18</v>
      </c>
      <c r="C7" s="41">
        <v>7</v>
      </c>
      <c r="D7" s="42">
        <v>133251500</v>
      </c>
      <c r="E7" s="41">
        <v>7</v>
      </c>
      <c r="F7" s="66">
        <v>133251500</v>
      </c>
      <c r="G7" s="84">
        <v>0</v>
      </c>
      <c r="H7" s="44">
        <v>0</v>
      </c>
      <c r="I7" s="44">
        <v>0</v>
      </c>
      <c r="J7" s="42">
        <v>0</v>
      </c>
      <c r="K7" s="55"/>
    </row>
    <row r="8" spans="1:12" ht="25.5" customHeight="1">
      <c r="A8" s="37"/>
      <c r="B8" s="40" t="s">
        <v>19</v>
      </c>
      <c r="C8" s="41"/>
      <c r="D8" s="42"/>
      <c r="E8" s="41"/>
      <c r="F8" s="42"/>
      <c r="G8" s="84"/>
      <c r="H8" s="43"/>
      <c r="I8" s="44"/>
      <c r="J8" s="42"/>
    </row>
    <row r="9" spans="1:12" ht="25.5" customHeight="1">
      <c r="A9" s="37">
        <v>2</v>
      </c>
      <c r="B9" s="40" t="s">
        <v>20</v>
      </c>
      <c r="C9" s="41">
        <v>4</v>
      </c>
      <c r="D9" s="42">
        <v>74257300</v>
      </c>
      <c r="E9" s="41">
        <v>4</v>
      </c>
      <c r="F9" s="42">
        <f>D9-H9+J9</f>
        <v>61566300</v>
      </c>
      <c r="G9" s="84">
        <v>1</v>
      </c>
      <c r="H9" s="42">
        <v>12691000</v>
      </c>
      <c r="I9" s="44">
        <v>0</v>
      </c>
      <c r="J9" s="42">
        <v>0</v>
      </c>
      <c r="K9" s="55"/>
    </row>
    <row r="10" spans="1:12" s="67" customFormat="1" ht="25.5" customHeight="1">
      <c r="A10" s="73">
        <v>3</v>
      </c>
      <c r="B10" s="74" t="s">
        <v>21</v>
      </c>
      <c r="C10" s="71">
        <v>3</v>
      </c>
      <c r="D10" s="70">
        <v>61000000</v>
      </c>
      <c r="E10" s="71">
        <v>3</v>
      </c>
      <c r="F10" s="70">
        <f>D10-H10</f>
        <v>61000000</v>
      </c>
      <c r="G10" s="85">
        <v>0</v>
      </c>
      <c r="H10" s="72">
        <v>0</v>
      </c>
      <c r="I10" s="69">
        <v>0</v>
      </c>
      <c r="J10" s="70">
        <v>0</v>
      </c>
      <c r="K10" s="68"/>
    </row>
    <row r="11" spans="1:12" ht="25.5" customHeight="1">
      <c r="A11" s="37"/>
      <c r="B11" s="40" t="s">
        <v>22</v>
      </c>
      <c r="C11" s="41"/>
      <c r="D11" s="42"/>
      <c r="E11" s="41"/>
      <c r="F11" s="42"/>
      <c r="G11" s="84"/>
      <c r="H11" s="43"/>
      <c r="I11" s="44"/>
      <c r="J11" s="42"/>
    </row>
    <row r="12" spans="1:12" s="76" customFormat="1" ht="25.5" customHeight="1">
      <c r="A12" s="73">
        <v>4</v>
      </c>
      <c r="B12" s="74" t="s">
        <v>23</v>
      </c>
      <c r="C12" s="71">
        <v>2</v>
      </c>
      <c r="D12" s="70">
        <v>26641000</v>
      </c>
      <c r="E12" s="71">
        <v>2</v>
      </c>
      <c r="F12" s="70">
        <v>25331000</v>
      </c>
      <c r="G12" s="85">
        <v>1</v>
      </c>
      <c r="H12" s="72">
        <v>1310000</v>
      </c>
      <c r="I12" s="69">
        <v>0</v>
      </c>
      <c r="J12" s="70">
        <v>0</v>
      </c>
      <c r="K12" s="75"/>
      <c r="L12" s="75"/>
    </row>
    <row r="13" spans="1:12" ht="25.5" customHeight="1">
      <c r="A13" s="37"/>
      <c r="B13" s="40" t="s">
        <v>24</v>
      </c>
      <c r="C13" s="41"/>
      <c r="D13" s="42"/>
      <c r="E13" s="41"/>
      <c r="F13" s="42"/>
      <c r="G13" s="84"/>
      <c r="H13" s="44"/>
      <c r="I13" s="44"/>
      <c r="J13" s="42"/>
      <c r="K13" s="55"/>
    </row>
    <row r="14" spans="1:12" ht="25.5" customHeight="1">
      <c r="A14" s="37">
        <v>5</v>
      </c>
      <c r="B14" s="40" t="s">
        <v>26</v>
      </c>
      <c r="C14" s="41">
        <v>4</v>
      </c>
      <c r="D14" s="42">
        <v>65000000</v>
      </c>
      <c r="E14" s="41">
        <v>4</v>
      </c>
      <c r="F14" s="42">
        <f>D14-H14+J14</f>
        <v>59000000</v>
      </c>
      <c r="G14" s="84">
        <v>1</v>
      </c>
      <c r="H14" s="45">
        <v>6000000</v>
      </c>
      <c r="I14" s="69">
        <v>0</v>
      </c>
      <c r="J14" s="70">
        <v>0</v>
      </c>
    </row>
    <row r="15" spans="1:12" ht="25.5" customHeight="1">
      <c r="A15" s="37"/>
      <c r="B15" s="40" t="s">
        <v>27</v>
      </c>
      <c r="C15" s="37"/>
      <c r="D15" s="46"/>
      <c r="E15" s="37"/>
      <c r="F15" s="46"/>
      <c r="G15" s="86"/>
      <c r="H15" s="47"/>
      <c r="I15" s="47"/>
      <c r="J15" s="46"/>
    </row>
    <row r="16" spans="1:12" ht="25.5" customHeight="1">
      <c r="A16" s="39"/>
      <c r="B16" s="48" t="s">
        <v>25</v>
      </c>
      <c r="C16" s="48">
        <f>C7+C9+C10+C12+C14</f>
        <v>20</v>
      </c>
      <c r="D16" s="49">
        <f>D7+D9+D10+D12+D14</f>
        <v>360149800</v>
      </c>
      <c r="E16" s="48">
        <f>E14+E12+E10+E9+E7</f>
        <v>20</v>
      </c>
      <c r="F16" s="49">
        <f>F7+F9+F10+F12+F14</f>
        <v>340148800</v>
      </c>
      <c r="G16" s="82">
        <f>SUM(G7:G15)</f>
        <v>3</v>
      </c>
      <c r="H16" s="50">
        <f>SUM(H7:H15)</f>
        <v>20001000</v>
      </c>
      <c r="I16" s="50">
        <f>I7+I9+I10+I12+I14</f>
        <v>0</v>
      </c>
      <c r="J16" s="49">
        <f>SUM(J7:J15)</f>
        <v>0</v>
      </c>
    </row>
    <row r="17" spans="1:10" ht="25.5" customHeight="1">
      <c r="A17" s="37">
        <v>6</v>
      </c>
      <c r="B17" s="40" t="s">
        <v>73</v>
      </c>
      <c r="C17" s="51"/>
      <c r="D17" s="46">
        <v>5000000</v>
      </c>
      <c r="E17" s="37"/>
      <c r="F17" s="46">
        <v>5000000</v>
      </c>
      <c r="G17" s="88"/>
      <c r="H17" s="88"/>
      <c r="I17" s="88"/>
      <c r="J17" s="88"/>
    </row>
    <row r="18" spans="1:10" ht="25.5" customHeight="1">
      <c r="A18" s="137" t="s">
        <v>11</v>
      </c>
      <c r="B18" s="137"/>
      <c r="C18" s="83">
        <f>C16</f>
        <v>20</v>
      </c>
      <c r="D18" s="87">
        <f>SUM(D16:D17)</f>
        <v>365149800</v>
      </c>
      <c r="E18" s="83">
        <f>E16</f>
        <v>20</v>
      </c>
      <c r="F18" s="49">
        <f>SUM(F16:F17)</f>
        <v>345148800</v>
      </c>
      <c r="G18" s="83">
        <f>G16</f>
        <v>3</v>
      </c>
      <c r="H18" s="87">
        <f>H16</f>
        <v>20001000</v>
      </c>
      <c r="I18" s="117">
        <f>I16</f>
        <v>0</v>
      </c>
      <c r="J18" s="87">
        <f>J16</f>
        <v>0</v>
      </c>
    </row>
    <row r="19" spans="1:10" ht="19.5" customHeight="1">
      <c r="A19" s="52"/>
      <c r="B19" s="52"/>
      <c r="C19" s="52"/>
      <c r="D19" s="53"/>
      <c r="E19" s="52"/>
      <c r="F19" s="53"/>
      <c r="G19" s="52"/>
      <c r="H19" s="54"/>
      <c r="I19" s="54"/>
      <c r="J19" s="53"/>
    </row>
    <row r="20" spans="1:10" ht="19.5" customHeight="1">
      <c r="A20" s="130" t="s">
        <v>59</v>
      </c>
      <c r="B20" s="130"/>
      <c r="C20" s="130"/>
      <c r="D20" s="130"/>
      <c r="E20" s="130"/>
      <c r="F20" s="60">
        <v>330000000</v>
      </c>
      <c r="G20" s="118" t="s">
        <v>8</v>
      </c>
      <c r="H20" s="55"/>
    </row>
    <row r="21" spans="1:10" ht="19.5" customHeight="1">
      <c r="B21" s="116" t="s">
        <v>28</v>
      </c>
      <c r="D21" s="55"/>
      <c r="F21" s="61">
        <f>F18-F20</f>
        <v>15148800</v>
      </c>
      <c r="G21" s="118" t="s">
        <v>8</v>
      </c>
      <c r="H21" s="55"/>
      <c r="J21" s="55"/>
    </row>
    <row r="22" spans="1:10" ht="19.5" customHeight="1">
      <c r="B22" s="80"/>
      <c r="C22" s="33"/>
      <c r="D22" s="33"/>
      <c r="E22" s="33"/>
      <c r="F22" s="33"/>
    </row>
    <row r="23" spans="1:10">
      <c r="B23" s="65"/>
      <c r="C23" s="33"/>
      <c r="D23" s="33"/>
      <c r="E23" s="33"/>
      <c r="F23" s="33"/>
      <c r="H23" s="55"/>
    </row>
    <row r="24" spans="1:10">
      <c r="B24" s="65"/>
    </row>
  </sheetData>
  <mergeCells count="8">
    <mergeCell ref="A20:E20"/>
    <mergeCell ref="I4:J5"/>
    <mergeCell ref="A1:J1"/>
    <mergeCell ref="A18:B18"/>
    <mergeCell ref="C4:D4"/>
    <mergeCell ref="C5:D5"/>
    <mergeCell ref="E4:F5"/>
    <mergeCell ref="G4:H5"/>
  </mergeCells>
  <phoneticPr fontId="3" type="noConversion"/>
  <pageMargins left="0" right="0" top="0.19685039370078741" bottom="0.19685039370078741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A14" sqref="A14:M14"/>
    </sheetView>
  </sheetViews>
  <sheetFormatPr defaultRowHeight="14.25"/>
  <sheetData>
    <row r="1" spans="1:13" ht="22.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22.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22.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9.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9.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19.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ht="19.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13" ht="19.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</row>
    <row r="9" spans="1:13" ht="19.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</row>
    <row r="10" spans="1:13" ht="1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3" ht="30">
      <c r="A12" s="149" t="s">
        <v>57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</row>
    <row r="13" spans="1:13" ht="27">
      <c r="A13" s="150" t="s">
        <v>58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</row>
    <row r="14" spans="1:13" ht="27">
      <c r="A14" s="150" t="s">
        <v>30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</row>
    <row r="15" spans="1:13" ht="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ht="1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 ht="1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 ht="1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13" ht="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 ht="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ht="1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 ht="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3" ht="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</sheetData>
  <mergeCells count="3">
    <mergeCell ref="A12:M12"/>
    <mergeCell ref="A13:M13"/>
    <mergeCell ref="A14:M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ฟอร์มผลโครงการ</vt:lpstr>
      <vt:lpstr>สรุปขเอเสนอและผลการพิจารณา</vt:lpstr>
      <vt:lpstr>ปก</vt:lpstr>
      <vt:lpstr>ฟอร์มผลโครงการ!Print_Area</vt:lpstr>
      <vt:lpstr>สรุปขเอเสนอและผลการพิจารณา!Print_Area</vt:lpstr>
      <vt:lpstr>ฟอร์มผลโครงการ!Print_Titles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jintawan</dc:creator>
  <cp:lastModifiedBy>WincoolV5</cp:lastModifiedBy>
  <cp:lastPrinted>2011-09-16T04:50:25Z</cp:lastPrinted>
  <dcterms:created xsi:type="dcterms:W3CDTF">2009-12-15T02:39:30Z</dcterms:created>
  <dcterms:modified xsi:type="dcterms:W3CDTF">2011-09-16T10:05:00Z</dcterms:modified>
</cp:coreProperties>
</file>